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artin\Projekty\Datove_rady\rady\"/>
    </mc:Choice>
  </mc:AlternateContent>
  <bookViews>
    <workbookView xWindow="0" yWindow="0" windowWidth="28800" windowHeight="12300"/>
  </bookViews>
  <sheets>
    <sheet name="data_U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3" i="1" l="1"/>
  <c r="N83" i="1"/>
  <c r="M83" i="1"/>
  <c r="K83" i="1"/>
  <c r="J83" i="1"/>
  <c r="H83" i="1"/>
  <c r="F83" i="1" s="1"/>
  <c r="G83" i="1"/>
  <c r="E83" i="1"/>
  <c r="D83" i="1"/>
  <c r="C83" i="1" s="1"/>
  <c r="Q82" i="1"/>
  <c r="P82" i="1"/>
  <c r="O82" i="1"/>
  <c r="L82" i="1"/>
  <c r="I82" i="1"/>
  <c r="C82" i="1"/>
  <c r="Q81" i="1"/>
  <c r="P81" i="1"/>
  <c r="O81" i="1"/>
  <c r="L81" i="1"/>
  <c r="Q80" i="1"/>
  <c r="P80" i="1"/>
  <c r="O80" i="1"/>
  <c r="L80" i="1"/>
  <c r="I80" i="1"/>
  <c r="F80" i="1"/>
  <c r="C80" i="1"/>
  <c r="Q79" i="1"/>
  <c r="P79" i="1"/>
  <c r="O79" i="1"/>
  <c r="L79" i="1"/>
  <c r="I79" i="1"/>
  <c r="Q78" i="1"/>
  <c r="P78" i="1"/>
  <c r="O78" i="1"/>
  <c r="L78" i="1"/>
  <c r="I78" i="1"/>
  <c r="C78" i="1"/>
  <c r="Q77" i="1"/>
  <c r="P77" i="1"/>
  <c r="O77" i="1"/>
  <c r="L77" i="1"/>
  <c r="I77" i="1"/>
  <c r="C77" i="1"/>
  <c r="Q76" i="1"/>
  <c r="P76" i="1"/>
  <c r="O76" i="1"/>
  <c r="L76" i="1"/>
  <c r="I76" i="1"/>
  <c r="C76" i="1"/>
  <c r="Q75" i="1"/>
  <c r="P75" i="1"/>
  <c r="O75" i="1"/>
  <c r="L75" i="1"/>
  <c r="I75" i="1"/>
  <c r="C75" i="1"/>
  <c r="Q83" i="1" l="1"/>
  <c r="P83" i="1"/>
  <c r="O83" i="1"/>
  <c r="L83" i="1"/>
  <c r="I83" i="1"/>
  <c r="R74" i="1" l="1"/>
  <c r="N74" i="1"/>
  <c r="M74" i="1"/>
  <c r="L74" i="1" s="1"/>
  <c r="K74" i="1"/>
  <c r="J74" i="1"/>
  <c r="H74" i="1"/>
  <c r="G74" i="1"/>
  <c r="F74" i="1" s="1"/>
  <c r="E74" i="1"/>
  <c r="D74" i="1"/>
  <c r="Q69" i="1"/>
  <c r="P69" i="1"/>
  <c r="O69" i="1"/>
  <c r="L69" i="1"/>
  <c r="I69" i="1"/>
  <c r="C69" i="1"/>
  <c r="Q72" i="1"/>
  <c r="P72" i="1"/>
  <c r="O72" i="1"/>
  <c r="L72" i="1"/>
  <c r="Q66" i="1"/>
  <c r="P66" i="1"/>
  <c r="O66" i="1"/>
  <c r="L66" i="1"/>
  <c r="I66" i="1"/>
  <c r="C66" i="1"/>
  <c r="Q68" i="1"/>
  <c r="P68" i="1"/>
  <c r="O68" i="1"/>
  <c r="L68" i="1"/>
  <c r="I68" i="1"/>
  <c r="C68" i="1"/>
  <c r="Q71" i="1"/>
  <c r="P71" i="1"/>
  <c r="O71" i="1"/>
  <c r="L71" i="1"/>
  <c r="I71" i="1"/>
  <c r="F71" i="1"/>
  <c r="C71" i="1"/>
  <c r="Q73" i="1"/>
  <c r="P73" i="1"/>
  <c r="O73" i="1"/>
  <c r="L73" i="1"/>
  <c r="I73" i="1"/>
  <c r="C73" i="1"/>
  <c r="Q67" i="1"/>
  <c r="P67" i="1"/>
  <c r="O67" i="1"/>
  <c r="L67" i="1"/>
  <c r="I67" i="1"/>
  <c r="C67" i="1"/>
  <c r="Q70" i="1"/>
  <c r="P70" i="1"/>
  <c r="O70" i="1"/>
  <c r="L70" i="1"/>
  <c r="I70" i="1"/>
  <c r="Q74" i="1" l="1"/>
  <c r="I74" i="1"/>
  <c r="O74" i="1"/>
  <c r="P74" i="1"/>
  <c r="C74" i="1"/>
  <c r="C58" i="1"/>
  <c r="C64" i="1"/>
  <c r="C62" i="1"/>
  <c r="C59" i="1"/>
  <c r="C57" i="1"/>
  <c r="C60" i="1"/>
  <c r="F62" i="1"/>
  <c r="I64" i="1"/>
  <c r="I62" i="1"/>
  <c r="I59" i="1"/>
  <c r="I57" i="1"/>
  <c r="I60" i="1"/>
  <c r="I61" i="1"/>
  <c r="I58" i="1"/>
  <c r="L61" i="1"/>
  <c r="L58" i="1"/>
  <c r="L64" i="1"/>
  <c r="L62" i="1"/>
  <c r="L59" i="1"/>
  <c r="L57" i="1"/>
  <c r="L63" i="1"/>
  <c r="L60" i="1"/>
  <c r="R65" i="1" l="1"/>
  <c r="N65" i="1"/>
  <c r="M65" i="1"/>
  <c r="L65" i="1" s="1"/>
  <c r="K65" i="1"/>
  <c r="J65" i="1"/>
  <c r="H65" i="1"/>
  <c r="G65" i="1"/>
  <c r="E65" i="1"/>
  <c r="D65" i="1"/>
  <c r="Q60" i="1"/>
  <c r="P60" i="1"/>
  <c r="O60" i="1"/>
  <c r="Q63" i="1"/>
  <c r="P63" i="1"/>
  <c r="O63" i="1"/>
  <c r="Q57" i="1"/>
  <c r="P57" i="1"/>
  <c r="O57" i="1"/>
  <c r="Q59" i="1"/>
  <c r="P59" i="1"/>
  <c r="O59" i="1"/>
  <c r="Q62" i="1"/>
  <c r="P62" i="1"/>
  <c r="O62" i="1"/>
  <c r="Q64" i="1"/>
  <c r="P64" i="1"/>
  <c r="O64" i="1"/>
  <c r="Q58" i="1"/>
  <c r="P58" i="1"/>
  <c r="O58" i="1"/>
  <c r="Q61" i="1"/>
  <c r="P61" i="1"/>
  <c r="O61" i="1"/>
  <c r="F65" i="1" l="1"/>
  <c r="C65" i="1"/>
  <c r="I65" i="1"/>
  <c r="P65" i="1"/>
  <c r="Q65" i="1"/>
  <c r="O65" i="1"/>
  <c r="R56" i="1"/>
  <c r="N56" i="1"/>
  <c r="M56" i="1"/>
  <c r="K56" i="1"/>
  <c r="J56" i="1"/>
  <c r="H56" i="1"/>
  <c r="G56" i="1"/>
  <c r="E56" i="1"/>
  <c r="D56" i="1"/>
  <c r="Q51" i="1"/>
  <c r="P51" i="1"/>
  <c r="O51" i="1"/>
  <c r="L51" i="1"/>
  <c r="I51" i="1"/>
  <c r="C51" i="1"/>
  <c r="Q54" i="1"/>
  <c r="P54" i="1"/>
  <c r="O54" i="1"/>
  <c r="L54" i="1"/>
  <c r="Q48" i="1"/>
  <c r="P48" i="1"/>
  <c r="O48" i="1"/>
  <c r="L48" i="1"/>
  <c r="I48" i="1"/>
  <c r="C48" i="1"/>
  <c r="Q50" i="1"/>
  <c r="P50" i="1"/>
  <c r="O50" i="1"/>
  <c r="L50" i="1"/>
  <c r="I50" i="1"/>
  <c r="C50" i="1"/>
  <c r="Q53" i="1"/>
  <c r="P53" i="1"/>
  <c r="O53" i="1"/>
  <c r="L53" i="1"/>
  <c r="I53" i="1"/>
  <c r="F53" i="1"/>
  <c r="C53" i="1"/>
  <c r="Q55" i="1"/>
  <c r="P55" i="1"/>
  <c r="O55" i="1"/>
  <c r="L55" i="1"/>
  <c r="I55" i="1"/>
  <c r="C55" i="1"/>
  <c r="Q49" i="1"/>
  <c r="P49" i="1"/>
  <c r="O49" i="1"/>
  <c r="L49" i="1"/>
  <c r="I49" i="1"/>
  <c r="C49" i="1"/>
  <c r="Q52" i="1"/>
  <c r="P52" i="1"/>
  <c r="O52" i="1"/>
  <c r="L52" i="1"/>
  <c r="I52" i="1"/>
  <c r="R47" i="1"/>
  <c r="L47" i="1"/>
  <c r="I47" i="1"/>
  <c r="F47" i="1"/>
  <c r="D47" i="1"/>
  <c r="C47" i="1" s="1"/>
  <c r="L42" i="1"/>
  <c r="I42" i="1"/>
  <c r="C42" i="1"/>
  <c r="L45" i="1"/>
  <c r="Q39" i="1"/>
  <c r="P39" i="1"/>
  <c r="L39" i="1"/>
  <c r="I39" i="1"/>
  <c r="C39" i="1"/>
  <c r="Q41" i="1"/>
  <c r="P41" i="1"/>
  <c r="L41" i="1"/>
  <c r="I41" i="1"/>
  <c r="C41" i="1"/>
  <c r="Q44" i="1"/>
  <c r="P44" i="1"/>
  <c r="L44" i="1"/>
  <c r="I44" i="1"/>
  <c r="F44" i="1"/>
  <c r="C44" i="1"/>
  <c r="Q46" i="1"/>
  <c r="P46" i="1"/>
  <c r="L46" i="1"/>
  <c r="I46" i="1"/>
  <c r="C46" i="1"/>
  <c r="L40" i="1"/>
  <c r="I40" i="1"/>
  <c r="C40" i="1"/>
  <c r="L43" i="1"/>
  <c r="I43" i="1"/>
  <c r="R38" i="1"/>
  <c r="Q33" i="1"/>
  <c r="P33" i="1"/>
  <c r="L33" i="1"/>
  <c r="I33" i="1"/>
  <c r="C33" i="1"/>
  <c r="P36" i="1"/>
  <c r="L36" i="1"/>
  <c r="O36" i="1" s="1"/>
  <c r="Q30" i="1"/>
  <c r="P30" i="1"/>
  <c r="L30" i="1"/>
  <c r="I30" i="1"/>
  <c r="C30" i="1"/>
  <c r="Q32" i="1"/>
  <c r="P32" i="1"/>
  <c r="L32" i="1"/>
  <c r="I32" i="1"/>
  <c r="C32" i="1"/>
  <c r="Q35" i="1"/>
  <c r="P35" i="1"/>
  <c r="L35" i="1"/>
  <c r="I35" i="1"/>
  <c r="F35" i="1"/>
  <c r="C35" i="1"/>
  <c r="Q37" i="1"/>
  <c r="P37" i="1"/>
  <c r="L37" i="1"/>
  <c r="I37" i="1"/>
  <c r="C37" i="1"/>
  <c r="Q31" i="1"/>
  <c r="L31" i="1"/>
  <c r="I31" i="1"/>
  <c r="C31" i="1"/>
  <c r="I56" i="1" l="1"/>
  <c r="O35" i="1"/>
  <c r="Q56" i="1"/>
  <c r="F56" i="1"/>
  <c r="L56" i="1"/>
  <c r="O37" i="1"/>
  <c r="O32" i="1"/>
  <c r="O33" i="1"/>
  <c r="P47" i="1"/>
  <c r="O31" i="1"/>
  <c r="O30" i="1"/>
  <c r="O46" i="1"/>
  <c r="O47" i="1" s="1"/>
  <c r="Q47" i="1"/>
  <c r="O44" i="1"/>
  <c r="O41" i="1"/>
  <c r="O56" i="1"/>
  <c r="Q38" i="1"/>
  <c r="P38" i="1"/>
  <c r="P56" i="1"/>
  <c r="C56" i="1"/>
  <c r="O38" i="1" l="1"/>
</calcChain>
</file>

<file path=xl/sharedStrings.xml><?xml version="1.0" encoding="utf-8"?>
<sst xmlns="http://schemas.openxmlformats.org/spreadsheetml/2006/main" count="263" uniqueCount="22">
  <si>
    <t>STUDIJNÍ PROGRAMY</t>
  </si>
  <si>
    <t>Bc.</t>
  </si>
  <si>
    <t>Mgr.</t>
  </si>
  <si>
    <t>nMgr.</t>
  </si>
  <si>
    <t>Ph.D.*</t>
  </si>
  <si>
    <t>Studijní programy
celkem</t>
  </si>
  <si>
    <t>celkem</t>
  </si>
  <si>
    <t>prezenční</t>
  </si>
  <si>
    <t>kombinované</t>
  </si>
  <si>
    <t>z toho cizojazyčné**</t>
  </si>
  <si>
    <t>LF</t>
  </si>
  <si>
    <t>FF</t>
  </si>
  <si>
    <t>PřF</t>
  </si>
  <si>
    <t>PdF</t>
  </si>
  <si>
    <t>FTK</t>
  </si>
  <si>
    <t>CMTF</t>
  </si>
  <si>
    <t>PF</t>
  </si>
  <si>
    <t>FZV</t>
  </si>
  <si>
    <t>celkové počty P a K do 2016 nezahrnují Ph.D.</t>
  </si>
  <si>
    <t>-</t>
  </si>
  <si>
    <t>* Doktorské studijní programy jsou dle formy vykazovány od roku 2016.</t>
  </si>
  <si>
    <t>** Programem v cizím jazyce se rozumí takový program, který má v cizím jazyce akreditovaný alespoň jeden ze svých oborů.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</si>
</sst>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0" borderId="16" xfId="0" applyFont="1" applyBorder="1"/>
    <xf numFmtId="0" fontId="0" fillId="3" borderId="17" xfId="0" applyFill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3" borderId="19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1" fillId="0" borderId="21" xfId="0" applyFont="1" applyBorder="1"/>
    <xf numFmtId="0" fontId="0" fillId="3" borderId="22" xfId="0" applyFill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3" borderId="25" xfId="0" applyFill="1" applyBorder="1" applyAlignment="1">
      <alignment horizontal="right"/>
    </xf>
    <xf numFmtId="0" fontId="0" fillId="3" borderId="26" xfId="0" applyFill="1" applyBorder="1" applyAlignment="1">
      <alignment horizontal="right"/>
    </xf>
    <xf numFmtId="0" fontId="0" fillId="3" borderId="28" xfId="0" applyFill="1" applyBorder="1"/>
    <xf numFmtId="0" fontId="0" fillId="3" borderId="29" xfId="0" applyFill="1" applyBorder="1" applyAlignment="1">
      <alignment horizontal="right"/>
    </xf>
    <xf numFmtId="0" fontId="0" fillId="3" borderId="30" xfId="0" applyFill="1" applyBorder="1" applyAlignment="1">
      <alignment horizontal="right"/>
    </xf>
    <xf numFmtId="0" fontId="1" fillId="2" borderId="31" xfId="0" applyFont="1" applyFill="1" applyBorder="1" applyAlignment="1">
      <alignment horizontal="right"/>
    </xf>
    <xf numFmtId="0" fontId="1" fillId="2" borderId="32" xfId="0" applyFont="1" applyFill="1" applyBorder="1" applyAlignment="1">
      <alignment horizontal="right"/>
    </xf>
    <xf numFmtId="0" fontId="3" fillId="0" borderId="0" xfId="0" applyFont="1"/>
    <xf numFmtId="0" fontId="0" fillId="3" borderId="33" xfId="0" applyFill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14" xfId="0" applyBorder="1" applyAlignment="1">
      <alignment horizontal="right"/>
    </xf>
    <xf numFmtId="3" fontId="1" fillId="2" borderId="31" xfId="0" applyNumberFormat="1" applyFont="1" applyFill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abSelected="1" zoomScale="80" zoomScaleNormal="80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R82" sqref="R82"/>
    </sheetView>
  </sheetViews>
  <sheetFormatPr defaultRowHeight="15" x14ac:dyDescent="0.25"/>
  <cols>
    <col min="2" max="2" width="11" customWidth="1"/>
    <col min="3" max="3" width="7.7109375" bestFit="1" customWidth="1"/>
    <col min="4" max="4" width="9.7109375" bestFit="1" customWidth="1"/>
    <col min="5" max="5" width="13.28515625" bestFit="1" customWidth="1"/>
    <col min="6" max="6" width="7.7109375" bestFit="1" customWidth="1"/>
    <col min="7" max="7" width="9.7109375" bestFit="1" customWidth="1"/>
    <col min="8" max="8" width="13.28515625" bestFit="1" customWidth="1"/>
    <col min="9" max="9" width="7.7109375" bestFit="1" customWidth="1"/>
    <col min="10" max="10" width="9.7109375" bestFit="1" customWidth="1"/>
    <col min="11" max="11" width="13.28515625" bestFit="1" customWidth="1"/>
    <col min="12" max="12" width="7.7109375" bestFit="1" customWidth="1"/>
    <col min="13" max="13" width="9.7109375" bestFit="1" customWidth="1"/>
    <col min="14" max="14" width="13.28515625" bestFit="1" customWidth="1"/>
    <col min="15" max="15" width="11.85546875" bestFit="1" customWidth="1"/>
    <col min="16" max="16" width="9.7109375" bestFit="1" customWidth="1"/>
    <col min="17" max="17" width="13.28515625" customWidth="1"/>
    <col min="18" max="18" width="19.5703125" customWidth="1"/>
  </cols>
  <sheetData>
    <row r="1" spans="1:19" ht="51" customHeight="1" x14ac:dyDescent="0.25">
      <c r="A1" s="35" t="s">
        <v>0</v>
      </c>
      <c r="B1" s="36"/>
      <c r="C1" s="32" t="s">
        <v>1</v>
      </c>
      <c r="D1" s="33"/>
      <c r="E1" s="39"/>
      <c r="F1" s="32" t="s">
        <v>2</v>
      </c>
      <c r="G1" s="33"/>
      <c r="H1" s="39"/>
      <c r="I1" s="32" t="s">
        <v>3</v>
      </c>
      <c r="J1" s="33"/>
      <c r="K1" s="39"/>
      <c r="L1" s="32" t="s">
        <v>4</v>
      </c>
      <c r="M1" s="33"/>
      <c r="N1" s="39"/>
      <c r="O1" s="32" t="s">
        <v>5</v>
      </c>
      <c r="P1" s="33"/>
      <c r="Q1" s="33"/>
      <c r="R1" s="34"/>
    </row>
    <row r="2" spans="1:19" ht="15.75" thickBot="1" x14ac:dyDescent="0.3">
      <c r="A2" s="37"/>
      <c r="B2" s="38"/>
      <c r="C2" s="1" t="s">
        <v>6</v>
      </c>
      <c r="D2" s="2" t="s">
        <v>7</v>
      </c>
      <c r="E2" s="3" t="s">
        <v>8</v>
      </c>
      <c r="F2" s="1" t="s">
        <v>6</v>
      </c>
      <c r="G2" s="2" t="s">
        <v>7</v>
      </c>
      <c r="H2" s="3" t="s">
        <v>8</v>
      </c>
      <c r="I2" s="1" t="s">
        <v>6</v>
      </c>
      <c r="J2" s="2" t="s">
        <v>7</v>
      </c>
      <c r="K2" s="3" t="s">
        <v>8</v>
      </c>
      <c r="L2" s="1" t="s">
        <v>6</v>
      </c>
      <c r="M2" s="2" t="s">
        <v>7</v>
      </c>
      <c r="N2" s="3" t="s">
        <v>8</v>
      </c>
      <c r="O2" s="1" t="s">
        <v>6</v>
      </c>
      <c r="P2" s="2" t="s">
        <v>7</v>
      </c>
      <c r="Q2" s="2" t="s">
        <v>8</v>
      </c>
      <c r="R2" s="4" t="s">
        <v>9</v>
      </c>
    </row>
    <row r="3" spans="1:19" x14ac:dyDescent="0.25">
      <c r="A3" s="29">
        <v>2015</v>
      </c>
      <c r="B3" s="7" t="s">
        <v>15</v>
      </c>
      <c r="C3" s="8">
        <v>7</v>
      </c>
      <c r="D3" s="9">
        <v>3</v>
      </c>
      <c r="E3" s="10">
        <v>4</v>
      </c>
      <c r="F3" s="8">
        <v>2</v>
      </c>
      <c r="G3" s="9">
        <v>1</v>
      </c>
      <c r="H3" s="10">
        <v>1</v>
      </c>
      <c r="I3" s="8">
        <v>7</v>
      </c>
      <c r="J3" s="9">
        <v>4</v>
      </c>
      <c r="K3" s="10">
        <v>3</v>
      </c>
      <c r="L3" s="8">
        <v>4</v>
      </c>
      <c r="M3" s="9"/>
      <c r="N3" s="10"/>
      <c r="O3" s="8">
        <v>20</v>
      </c>
      <c r="P3" s="11">
        <v>8</v>
      </c>
      <c r="Q3" s="11">
        <v>8</v>
      </c>
      <c r="R3" s="12">
        <v>1</v>
      </c>
    </row>
    <row r="4" spans="1:19" x14ac:dyDescent="0.25">
      <c r="A4" s="30"/>
      <c r="B4" s="13" t="s">
        <v>11</v>
      </c>
      <c r="C4" s="14">
        <v>17</v>
      </c>
      <c r="D4" s="15">
        <v>11</v>
      </c>
      <c r="E4" s="16">
        <v>6</v>
      </c>
      <c r="F4" s="14">
        <v>2</v>
      </c>
      <c r="G4" s="15">
        <v>1</v>
      </c>
      <c r="H4" s="16">
        <v>1</v>
      </c>
      <c r="I4" s="14">
        <v>14</v>
      </c>
      <c r="J4" s="15">
        <v>11</v>
      </c>
      <c r="K4" s="16">
        <v>3</v>
      </c>
      <c r="L4" s="14">
        <v>28</v>
      </c>
      <c r="M4" s="15"/>
      <c r="N4" s="16"/>
      <c r="O4" s="14">
        <v>61</v>
      </c>
      <c r="P4" s="17">
        <v>23</v>
      </c>
      <c r="Q4" s="17">
        <v>10</v>
      </c>
      <c r="R4" s="18">
        <v>3</v>
      </c>
    </row>
    <row r="5" spans="1:19" x14ac:dyDescent="0.25">
      <c r="A5" s="30"/>
      <c r="B5" s="13" t="s">
        <v>14</v>
      </c>
      <c r="C5" s="14">
        <v>4</v>
      </c>
      <c r="D5" s="15">
        <v>3</v>
      </c>
      <c r="E5" s="16">
        <v>1</v>
      </c>
      <c r="F5" s="14" t="s">
        <v>19</v>
      </c>
      <c r="G5" s="15" t="s">
        <v>19</v>
      </c>
      <c r="H5" s="16" t="s">
        <v>19</v>
      </c>
      <c r="I5" s="14">
        <v>3</v>
      </c>
      <c r="J5" s="15">
        <v>2</v>
      </c>
      <c r="K5" s="16">
        <v>1</v>
      </c>
      <c r="L5" s="14">
        <v>4</v>
      </c>
      <c r="M5" s="15"/>
      <c r="N5" s="16"/>
      <c r="O5" s="14">
        <v>11</v>
      </c>
      <c r="P5" s="17">
        <v>5</v>
      </c>
      <c r="Q5" s="17">
        <v>2</v>
      </c>
      <c r="R5" s="18">
        <v>1</v>
      </c>
    </row>
    <row r="6" spans="1:19" x14ac:dyDescent="0.25">
      <c r="A6" s="30"/>
      <c r="B6" s="13" t="s">
        <v>17</v>
      </c>
      <c r="C6" s="14">
        <v>6</v>
      </c>
      <c r="D6" s="15">
        <v>3</v>
      </c>
      <c r="E6" s="16">
        <v>3</v>
      </c>
      <c r="F6" s="14" t="s">
        <v>19</v>
      </c>
      <c r="G6" s="15" t="s">
        <v>19</v>
      </c>
      <c r="H6" s="16" t="s">
        <v>19</v>
      </c>
      <c r="I6" s="14">
        <v>4</v>
      </c>
      <c r="J6" s="15">
        <v>2</v>
      </c>
      <c r="K6" s="16">
        <v>2</v>
      </c>
      <c r="L6" s="14">
        <v>2</v>
      </c>
      <c r="M6" s="15"/>
      <c r="N6" s="16"/>
      <c r="O6" s="14">
        <v>12</v>
      </c>
      <c r="P6" s="17">
        <v>5</v>
      </c>
      <c r="Q6" s="17">
        <v>5</v>
      </c>
      <c r="R6" s="18" t="s">
        <v>19</v>
      </c>
    </row>
    <row r="7" spans="1:19" x14ac:dyDescent="0.25">
      <c r="A7" s="30"/>
      <c r="B7" s="13" t="s">
        <v>10</v>
      </c>
      <c r="C7" s="14" t="s">
        <v>19</v>
      </c>
      <c r="D7" s="15" t="s">
        <v>19</v>
      </c>
      <c r="E7" s="16" t="s">
        <v>19</v>
      </c>
      <c r="F7" s="14">
        <v>2</v>
      </c>
      <c r="G7" s="15">
        <v>2</v>
      </c>
      <c r="H7" s="16" t="s">
        <v>19</v>
      </c>
      <c r="I7" s="14" t="s">
        <v>19</v>
      </c>
      <c r="J7" s="15" t="s">
        <v>19</v>
      </c>
      <c r="K7" s="16" t="s">
        <v>19</v>
      </c>
      <c r="L7" s="14">
        <v>48</v>
      </c>
      <c r="M7" s="15"/>
      <c r="N7" s="16"/>
      <c r="O7" s="14">
        <v>50</v>
      </c>
      <c r="P7" s="17">
        <v>2</v>
      </c>
      <c r="Q7" s="17" t="s">
        <v>19</v>
      </c>
      <c r="R7" s="18">
        <v>4</v>
      </c>
    </row>
    <row r="8" spans="1:19" x14ac:dyDescent="0.25">
      <c r="A8" s="30"/>
      <c r="B8" s="13" t="s">
        <v>13</v>
      </c>
      <c r="C8" s="14">
        <v>11</v>
      </c>
      <c r="D8" s="15">
        <v>6</v>
      </c>
      <c r="E8" s="16">
        <v>5</v>
      </c>
      <c r="F8" s="14">
        <v>4</v>
      </c>
      <c r="G8" s="15">
        <v>2</v>
      </c>
      <c r="H8" s="16">
        <v>2</v>
      </c>
      <c r="I8" s="14">
        <v>12</v>
      </c>
      <c r="J8" s="15">
        <v>6</v>
      </c>
      <c r="K8" s="16">
        <v>6</v>
      </c>
      <c r="L8" s="14">
        <v>12</v>
      </c>
      <c r="M8" s="15"/>
      <c r="N8" s="16"/>
      <c r="O8" s="14">
        <v>39</v>
      </c>
      <c r="P8" s="17">
        <v>14</v>
      </c>
      <c r="Q8" s="17">
        <v>13</v>
      </c>
      <c r="R8" s="18">
        <v>5</v>
      </c>
    </row>
    <row r="9" spans="1:19" x14ac:dyDescent="0.25">
      <c r="A9" s="30"/>
      <c r="B9" s="13" t="s">
        <v>16</v>
      </c>
      <c r="C9" s="14">
        <v>1</v>
      </c>
      <c r="D9" s="15">
        <v>1</v>
      </c>
      <c r="E9" s="16" t="s">
        <v>19</v>
      </c>
      <c r="F9" s="14">
        <v>1</v>
      </c>
      <c r="G9" s="15">
        <v>1</v>
      </c>
      <c r="H9" s="16" t="s">
        <v>19</v>
      </c>
      <c r="I9" s="14">
        <v>1</v>
      </c>
      <c r="J9" s="15">
        <v>1</v>
      </c>
      <c r="K9" s="16" t="s">
        <v>19</v>
      </c>
      <c r="L9" s="14">
        <v>2</v>
      </c>
      <c r="M9" s="15"/>
      <c r="N9" s="16"/>
      <c r="O9" s="14">
        <v>5</v>
      </c>
      <c r="P9" s="17">
        <v>3</v>
      </c>
      <c r="Q9" s="17" t="s">
        <v>19</v>
      </c>
      <c r="R9" s="18">
        <v>2</v>
      </c>
    </row>
    <row r="10" spans="1:19" x14ac:dyDescent="0.25">
      <c r="A10" s="30"/>
      <c r="B10" s="13" t="s">
        <v>12</v>
      </c>
      <c r="C10" s="14">
        <v>13</v>
      </c>
      <c r="D10" s="15">
        <v>11</v>
      </c>
      <c r="E10" s="16">
        <v>2</v>
      </c>
      <c r="F10" s="14" t="s">
        <v>19</v>
      </c>
      <c r="G10" s="15" t="s">
        <v>19</v>
      </c>
      <c r="H10" s="16" t="s">
        <v>19</v>
      </c>
      <c r="I10" s="14">
        <v>13</v>
      </c>
      <c r="J10" s="15">
        <v>11</v>
      </c>
      <c r="K10" s="16">
        <v>2</v>
      </c>
      <c r="L10" s="14">
        <v>19</v>
      </c>
      <c r="M10" s="15"/>
      <c r="N10" s="16"/>
      <c r="O10" s="14">
        <v>45</v>
      </c>
      <c r="P10" s="17">
        <v>22</v>
      </c>
      <c r="Q10" s="17">
        <v>4</v>
      </c>
      <c r="R10" s="18">
        <v>2</v>
      </c>
    </row>
    <row r="11" spans="1:19" ht="15.75" thickBot="1" x14ac:dyDescent="0.3">
      <c r="A11" s="31"/>
      <c r="B11" s="19" t="s">
        <v>6</v>
      </c>
      <c r="C11" s="5">
        <v>59</v>
      </c>
      <c r="D11" s="20">
        <v>38</v>
      </c>
      <c r="E11" s="21">
        <v>21</v>
      </c>
      <c r="F11" s="5">
        <v>11</v>
      </c>
      <c r="G11" s="20">
        <v>7</v>
      </c>
      <c r="H11" s="21">
        <v>4</v>
      </c>
      <c r="I11" s="5">
        <v>54</v>
      </c>
      <c r="J11" s="20">
        <v>37</v>
      </c>
      <c r="K11" s="21">
        <v>17</v>
      </c>
      <c r="L11" s="5">
        <v>119</v>
      </c>
      <c r="M11" s="20"/>
      <c r="N11" s="21"/>
      <c r="O11" s="22">
        <v>243</v>
      </c>
      <c r="P11" s="23">
        <v>82</v>
      </c>
      <c r="Q11" s="23">
        <v>42</v>
      </c>
      <c r="R11" s="6">
        <v>18</v>
      </c>
      <c r="S11" t="s">
        <v>18</v>
      </c>
    </row>
    <row r="12" spans="1:19" x14ac:dyDescent="0.25">
      <c r="A12" s="29">
        <v>2016</v>
      </c>
      <c r="B12" s="7" t="s">
        <v>15</v>
      </c>
      <c r="C12" s="8">
        <v>9</v>
      </c>
      <c r="D12" s="9">
        <v>5</v>
      </c>
      <c r="E12" s="10">
        <v>4</v>
      </c>
      <c r="F12" s="8">
        <v>3</v>
      </c>
      <c r="G12" s="9">
        <v>2</v>
      </c>
      <c r="H12" s="10">
        <v>1</v>
      </c>
      <c r="I12" s="8">
        <v>8</v>
      </c>
      <c r="J12" s="9">
        <v>4</v>
      </c>
      <c r="K12" s="10">
        <v>4</v>
      </c>
      <c r="L12" s="8">
        <v>6</v>
      </c>
      <c r="M12" s="9">
        <v>3</v>
      </c>
      <c r="N12" s="10">
        <v>3</v>
      </c>
      <c r="O12" s="8">
        <v>26</v>
      </c>
      <c r="P12" s="11">
        <v>14</v>
      </c>
      <c r="Q12" s="11">
        <v>12</v>
      </c>
      <c r="R12" s="12">
        <v>2</v>
      </c>
    </row>
    <row r="13" spans="1:19" x14ac:dyDescent="0.25">
      <c r="A13" s="30"/>
      <c r="B13" s="13" t="s">
        <v>11</v>
      </c>
      <c r="C13" s="14">
        <v>21</v>
      </c>
      <c r="D13" s="15">
        <v>13</v>
      </c>
      <c r="E13" s="16">
        <v>8</v>
      </c>
      <c r="F13" s="14">
        <v>3</v>
      </c>
      <c r="G13" s="15">
        <v>2</v>
      </c>
      <c r="H13" s="16">
        <v>1</v>
      </c>
      <c r="I13" s="14">
        <v>21</v>
      </c>
      <c r="J13" s="15">
        <v>16</v>
      </c>
      <c r="K13" s="16">
        <v>5</v>
      </c>
      <c r="L13" s="14">
        <v>46</v>
      </c>
      <c r="M13" s="15">
        <v>23</v>
      </c>
      <c r="N13" s="16">
        <v>23</v>
      </c>
      <c r="O13" s="14">
        <v>91</v>
      </c>
      <c r="P13" s="17">
        <v>54</v>
      </c>
      <c r="Q13" s="17">
        <v>37</v>
      </c>
      <c r="R13" s="18">
        <v>21</v>
      </c>
    </row>
    <row r="14" spans="1:19" x14ac:dyDescent="0.25">
      <c r="A14" s="30"/>
      <c r="B14" s="13" t="s">
        <v>14</v>
      </c>
      <c r="C14" s="14">
        <v>3</v>
      </c>
      <c r="D14" s="15">
        <v>2</v>
      </c>
      <c r="E14" s="16">
        <v>1</v>
      </c>
      <c r="F14" s="14" t="s">
        <v>19</v>
      </c>
      <c r="G14" s="15" t="s">
        <v>19</v>
      </c>
      <c r="H14" s="16" t="s">
        <v>19</v>
      </c>
      <c r="I14" s="14">
        <v>3</v>
      </c>
      <c r="J14" s="15">
        <v>2</v>
      </c>
      <c r="K14" s="16">
        <v>1</v>
      </c>
      <c r="L14" s="14">
        <v>4</v>
      </c>
      <c r="M14" s="15">
        <v>2</v>
      </c>
      <c r="N14" s="16">
        <v>2</v>
      </c>
      <c r="O14" s="14">
        <v>10</v>
      </c>
      <c r="P14" s="17">
        <v>6</v>
      </c>
      <c r="Q14" s="17">
        <v>4</v>
      </c>
      <c r="R14" s="18">
        <v>2</v>
      </c>
    </row>
    <row r="15" spans="1:19" x14ac:dyDescent="0.25">
      <c r="A15" s="30"/>
      <c r="B15" s="13" t="s">
        <v>17</v>
      </c>
      <c r="C15" s="14">
        <v>6</v>
      </c>
      <c r="D15" s="15">
        <v>3</v>
      </c>
      <c r="E15" s="16">
        <v>3</v>
      </c>
      <c r="F15" s="14" t="s">
        <v>19</v>
      </c>
      <c r="G15" s="15" t="s">
        <v>19</v>
      </c>
      <c r="H15" s="16" t="s">
        <v>19</v>
      </c>
      <c r="I15" s="14">
        <v>5</v>
      </c>
      <c r="J15" s="15">
        <v>2</v>
      </c>
      <c r="K15" s="16">
        <v>3</v>
      </c>
      <c r="L15" s="14">
        <v>2</v>
      </c>
      <c r="M15" s="15">
        <v>1</v>
      </c>
      <c r="N15" s="16">
        <v>1</v>
      </c>
      <c r="O15" s="14">
        <v>13</v>
      </c>
      <c r="P15" s="17">
        <v>6</v>
      </c>
      <c r="Q15" s="17">
        <v>7</v>
      </c>
      <c r="R15" s="18" t="s">
        <v>19</v>
      </c>
    </row>
    <row r="16" spans="1:19" x14ac:dyDescent="0.25">
      <c r="A16" s="30"/>
      <c r="B16" s="13" t="s">
        <v>10</v>
      </c>
      <c r="C16" s="14" t="s">
        <v>19</v>
      </c>
      <c r="D16" s="15" t="s">
        <v>19</v>
      </c>
      <c r="E16" s="16" t="s">
        <v>19</v>
      </c>
      <c r="F16" s="14">
        <v>4</v>
      </c>
      <c r="G16" s="15">
        <v>4</v>
      </c>
      <c r="H16" s="16" t="s">
        <v>19</v>
      </c>
      <c r="I16" s="14" t="s">
        <v>19</v>
      </c>
      <c r="J16" s="15" t="s">
        <v>19</v>
      </c>
      <c r="K16" s="16" t="s">
        <v>19</v>
      </c>
      <c r="L16" s="14">
        <v>52</v>
      </c>
      <c r="M16" s="15">
        <v>27</v>
      </c>
      <c r="N16" s="16">
        <v>25</v>
      </c>
      <c r="O16" s="14">
        <v>56</v>
      </c>
      <c r="P16" s="17">
        <v>31</v>
      </c>
      <c r="Q16" s="17">
        <v>25</v>
      </c>
      <c r="R16" s="18">
        <v>5</v>
      </c>
    </row>
    <row r="17" spans="1:19" x14ac:dyDescent="0.25">
      <c r="A17" s="30"/>
      <c r="B17" s="13" t="s">
        <v>13</v>
      </c>
      <c r="C17" s="14">
        <v>14</v>
      </c>
      <c r="D17" s="15">
        <v>8</v>
      </c>
      <c r="E17" s="16">
        <v>6</v>
      </c>
      <c r="F17" s="14">
        <v>10</v>
      </c>
      <c r="G17" s="15">
        <v>5</v>
      </c>
      <c r="H17" s="16">
        <v>5</v>
      </c>
      <c r="I17" s="14">
        <v>19</v>
      </c>
      <c r="J17" s="15">
        <v>11</v>
      </c>
      <c r="K17" s="16">
        <v>8</v>
      </c>
      <c r="L17" s="14">
        <v>19</v>
      </c>
      <c r="M17" s="15">
        <v>9</v>
      </c>
      <c r="N17" s="16">
        <v>10</v>
      </c>
      <c r="O17" s="14">
        <v>62</v>
      </c>
      <c r="P17" s="17">
        <v>33</v>
      </c>
      <c r="Q17" s="17">
        <v>29</v>
      </c>
      <c r="R17" s="18">
        <v>24</v>
      </c>
    </row>
    <row r="18" spans="1:19" x14ac:dyDescent="0.25">
      <c r="A18" s="30"/>
      <c r="B18" s="13" t="s">
        <v>16</v>
      </c>
      <c r="C18" s="14">
        <v>1</v>
      </c>
      <c r="D18" s="15">
        <v>1</v>
      </c>
      <c r="E18" s="16" t="s">
        <v>19</v>
      </c>
      <c r="F18" s="14">
        <v>1</v>
      </c>
      <c r="G18" s="15">
        <v>1</v>
      </c>
      <c r="H18" s="16" t="s">
        <v>19</v>
      </c>
      <c r="I18" s="14">
        <v>2</v>
      </c>
      <c r="J18" s="15">
        <v>2</v>
      </c>
      <c r="K18" s="16" t="s">
        <v>19</v>
      </c>
      <c r="L18" s="14">
        <v>4</v>
      </c>
      <c r="M18" s="15">
        <v>2</v>
      </c>
      <c r="N18" s="16">
        <v>2</v>
      </c>
      <c r="O18" s="14">
        <v>8</v>
      </c>
      <c r="P18" s="17">
        <v>6</v>
      </c>
      <c r="Q18" s="17">
        <v>2</v>
      </c>
      <c r="R18" s="18">
        <v>3</v>
      </c>
    </row>
    <row r="19" spans="1:19" x14ac:dyDescent="0.25">
      <c r="A19" s="30"/>
      <c r="B19" s="13" t="s">
        <v>12</v>
      </c>
      <c r="C19" s="14">
        <v>13</v>
      </c>
      <c r="D19" s="15">
        <v>11</v>
      </c>
      <c r="E19" s="16">
        <v>2</v>
      </c>
      <c r="F19" s="14" t="s">
        <v>19</v>
      </c>
      <c r="G19" s="15" t="s">
        <v>19</v>
      </c>
      <c r="H19" s="16" t="s">
        <v>19</v>
      </c>
      <c r="I19" s="14">
        <v>19</v>
      </c>
      <c r="J19" s="15">
        <v>17</v>
      </c>
      <c r="K19" s="16">
        <v>2</v>
      </c>
      <c r="L19" s="14">
        <v>24</v>
      </c>
      <c r="M19" s="15">
        <v>12</v>
      </c>
      <c r="N19" s="16">
        <v>12</v>
      </c>
      <c r="O19" s="14">
        <v>56</v>
      </c>
      <c r="P19" s="17">
        <v>40</v>
      </c>
      <c r="Q19" s="17">
        <v>16</v>
      </c>
      <c r="R19" s="18">
        <v>27</v>
      </c>
    </row>
    <row r="20" spans="1:19" ht="15.75" thickBot="1" x14ac:dyDescent="0.3">
      <c r="A20" s="31"/>
      <c r="B20" s="19" t="s">
        <v>6</v>
      </c>
      <c r="C20" s="5">
        <v>67</v>
      </c>
      <c r="D20" s="20">
        <v>43</v>
      </c>
      <c r="E20" s="21">
        <v>24</v>
      </c>
      <c r="F20" s="5">
        <v>21</v>
      </c>
      <c r="G20" s="20">
        <v>14</v>
      </c>
      <c r="H20" s="21">
        <v>7</v>
      </c>
      <c r="I20" s="5">
        <v>77</v>
      </c>
      <c r="J20" s="20">
        <v>54</v>
      </c>
      <c r="K20" s="21">
        <v>23</v>
      </c>
      <c r="L20" s="5">
        <v>157</v>
      </c>
      <c r="M20" s="20">
        <v>79</v>
      </c>
      <c r="N20" s="21">
        <v>78</v>
      </c>
      <c r="O20" s="22">
        <v>322</v>
      </c>
      <c r="P20" s="23">
        <v>190</v>
      </c>
      <c r="Q20" s="23">
        <v>132</v>
      </c>
      <c r="R20" s="6">
        <v>84</v>
      </c>
      <c r="S20" s="24"/>
    </row>
    <row r="21" spans="1:19" x14ac:dyDescent="0.25">
      <c r="A21" s="29">
        <v>2017</v>
      </c>
      <c r="B21" s="7" t="s">
        <v>15</v>
      </c>
      <c r="C21" s="8">
        <v>9</v>
      </c>
      <c r="D21" s="9">
        <v>5</v>
      </c>
      <c r="E21" s="10">
        <v>4</v>
      </c>
      <c r="F21" s="8">
        <v>3</v>
      </c>
      <c r="G21" s="9">
        <v>2</v>
      </c>
      <c r="H21" s="10">
        <v>1</v>
      </c>
      <c r="I21" s="8">
        <v>8</v>
      </c>
      <c r="J21" s="9">
        <v>4</v>
      </c>
      <c r="K21" s="10">
        <v>4</v>
      </c>
      <c r="L21" s="8">
        <v>4</v>
      </c>
      <c r="M21" s="9">
        <v>2</v>
      </c>
      <c r="N21" s="10">
        <v>2</v>
      </c>
      <c r="O21" s="8">
        <v>24</v>
      </c>
      <c r="P21" s="11">
        <v>13</v>
      </c>
      <c r="Q21" s="11">
        <v>11</v>
      </c>
      <c r="R21" s="12">
        <v>2</v>
      </c>
    </row>
    <row r="22" spans="1:19" x14ac:dyDescent="0.25">
      <c r="A22" s="30"/>
      <c r="B22" s="13" t="s">
        <v>11</v>
      </c>
      <c r="C22" s="14">
        <v>19</v>
      </c>
      <c r="D22" s="15">
        <v>11</v>
      </c>
      <c r="E22" s="16">
        <v>8</v>
      </c>
      <c r="F22" s="14" t="s">
        <v>19</v>
      </c>
      <c r="G22" s="15" t="s">
        <v>19</v>
      </c>
      <c r="H22" s="16" t="s">
        <v>19</v>
      </c>
      <c r="I22" s="14">
        <v>16</v>
      </c>
      <c r="J22" s="15">
        <v>12</v>
      </c>
      <c r="K22" s="16">
        <v>4</v>
      </c>
      <c r="L22" s="14">
        <v>32</v>
      </c>
      <c r="M22" s="15">
        <v>16</v>
      </c>
      <c r="N22" s="16">
        <v>16</v>
      </c>
      <c r="O22" s="14">
        <v>67</v>
      </c>
      <c r="P22" s="17">
        <v>39</v>
      </c>
      <c r="Q22" s="17">
        <v>28</v>
      </c>
      <c r="R22" s="18">
        <v>20</v>
      </c>
    </row>
    <row r="23" spans="1:19" x14ac:dyDescent="0.25">
      <c r="A23" s="30"/>
      <c r="B23" s="13" t="s">
        <v>14</v>
      </c>
      <c r="C23" s="14">
        <v>3</v>
      </c>
      <c r="D23" s="15">
        <v>2</v>
      </c>
      <c r="E23" s="16">
        <v>1</v>
      </c>
      <c r="F23" s="14" t="s">
        <v>19</v>
      </c>
      <c r="G23" s="15" t="s">
        <v>19</v>
      </c>
      <c r="H23" s="16" t="s">
        <v>19</v>
      </c>
      <c r="I23" s="14">
        <v>4</v>
      </c>
      <c r="J23" s="15">
        <v>3</v>
      </c>
      <c r="K23" s="16">
        <v>1</v>
      </c>
      <c r="L23" s="14">
        <v>4</v>
      </c>
      <c r="M23" s="15">
        <v>2</v>
      </c>
      <c r="N23" s="16">
        <v>2</v>
      </c>
      <c r="O23" s="14">
        <v>11</v>
      </c>
      <c r="P23" s="17">
        <v>7</v>
      </c>
      <c r="Q23" s="17">
        <v>4</v>
      </c>
      <c r="R23" s="18">
        <v>3</v>
      </c>
    </row>
    <row r="24" spans="1:19" x14ac:dyDescent="0.25">
      <c r="A24" s="30"/>
      <c r="B24" s="13" t="s">
        <v>17</v>
      </c>
      <c r="C24" s="14">
        <v>6</v>
      </c>
      <c r="D24" s="15">
        <v>3</v>
      </c>
      <c r="E24" s="16">
        <v>3</v>
      </c>
      <c r="F24" s="14" t="s">
        <v>19</v>
      </c>
      <c r="G24" s="15" t="s">
        <v>19</v>
      </c>
      <c r="H24" s="16" t="s">
        <v>19</v>
      </c>
      <c r="I24" s="14">
        <v>5</v>
      </c>
      <c r="J24" s="15">
        <v>2</v>
      </c>
      <c r="K24" s="16">
        <v>3</v>
      </c>
      <c r="L24" s="14">
        <v>2</v>
      </c>
      <c r="M24" s="15">
        <v>1</v>
      </c>
      <c r="N24" s="16">
        <v>1</v>
      </c>
      <c r="O24" s="14">
        <v>13</v>
      </c>
      <c r="P24" s="17">
        <v>6</v>
      </c>
      <c r="Q24" s="17">
        <v>7</v>
      </c>
      <c r="R24" s="18" t="s">
        <v>19</v>
      </c>
    </row>
    <row r="25" spans="1:19" x14ac:dyDescent="0.25">
      <c r="A25" s="30"/>
      <c r="B25" s="13" t="s">
        <v>10</v>
      </c>
      <c r="C25" s="14" t="s">
        <v>19</v>
      </c>
      <c r="D25" s="15" t="s">
        <v>19</v>
      </c>
      <c r="E25" s="16" t="s">
        <v>19</v>
      </c>
      <c r="F25" s="14">
        <v>2</v>
      </c>
      <c r="G25" s="15">
        <v>2</v>
      </c>
      <c r="H25" s="16" t="s">
        <v>19</v>
      </c>
      <c r="I25" s="14" t="s">
        <v>19</v>
      </c>
      <c r="J25" s="15" t="s">
        <v>19</v>
      </c>
      <c r="K25" s="16" t="s">
        <v>19</v>
      </c>
      <c r="L25" s="14">
        <v>50</v>
      </c>
      <c r="M25" s="15">
        <v>25</v>
      </c>
      <c r="N25" s="16">
        <v>25</v>
      </c>
      <c r="O25" s="14">
        <v>52</v>
      </c>
      <c r="P25" s="17">
        <v>27</v>
      </c>
      <c r="Q25" s="17">
        <v>25</v>
      </c>
      <c r="R25" s="18">
        <v>5</v>
      </c>
    </row>
    <row r="26" spans="1:19" x14ac:dyDescent="0.25">
      <c r="A26" s="30"/>
      <c r="B26" s="13" t="s">
        <v>13</v>
      </c>
      <c r="C26" s="14">
        <v>11</v>
      </c>
      <c r="D26" s="15">
        <v>6</v>
      </c>
      <c r="E26" s="16">
        <v>5</v>
      </c>
      <c r="F26" s="14">
        <v>9</v>
      </c>
      <c r="G26" s="15">
        <v>4</v>
      </c>
      <c r="H26" s="16">
        <v>5</v>
      </c>
      <c r="I26" s="14">
        <v>14</v>
      </c>
      <c r="J26" s="15">
        <v>7</v>
      </c>
      <c r="K26" s="16">
        <v>7</v>
      </c>
      <c r="L26" s="14">
        <v>15</v>
      </c>
      <c r="M26" s="15">
        <v>7</v>
      </c>
      <c r="N26" s="16">
        <v>8</v>
      </c>
      <c r="O26" s="14">
        <v>49</v>
      </c>
      <c r="P26" s="17">
        <v>24</v>
      </c>
      <c r="Q26" s="17">
        <v>25</v>
      </c>
      <c r="R26" s="18">
        <v>22</v>
      </c>
    </row>
    <row r="27" spans="1:19" x14ac:dyDescent="0.25">
      <c r="A27" s="30"/>
      <c r="B27" s="13" t="s">
        <v>16</v>
      </c>
      <c r="C27" s="14">
        <v>1</v>
      </c>
      <c r="D27" s="15">
        <v>1</v>
      </c>
      <c r="E27" s="16" t="s">
        <v>19</v>
      </c>
      <c r="F27" s="14">
        <v>1</v>
      </c>
      <c r="G27" s="15">
        <v>1</v>
      </c>
      <c r="H27" s="16" t="s">
        <v>19</v>
      </c>
      <c r="I27" s="14">
        <v>2</v>
      </c>
      <c r="J27" s="15">
        <v>2</v>
      </c>
      <c r="K27" s="16" t="s">
        <v>19</v>
      </c>
      <c r="L27" s="14">
        <v>2</v>
      </c>
      <c r="M27" s="15">
        <v>1</v>
      </c>
      <c r="N27" s="16">
        <v>1</v>
      </c>
      <c r="O27" s="14">
        <v>6</v>
      </c>
      <c r="P27" s="17">
        <v>5</v>
      </c>
      <c r="Q27" s="17">
        <v>1</v>
      </c>
      <c r="R27" s="18">
        <v>3</v>
      </c>
    </row>
    <row r="28" spans="1:19" x14ac:dyDescent="0.25">
      <c r="A28" s="30"/>
      <c r="B28" s="13" t="s">
        <v>12</v>
      </c>
      <c r="C28" s="14">
        <v>14</v>
      </c>
      <c r="D28" s="15">
        <v>11</v>
      </c>
      <c r="E28" s="16">
        <v>3</v>
      </c>
      <c r="F28" s="14" t="s">
        <v>19</v>
      </c>
      <c r="G28" s="15" t="s">
        <v>19</v>
      </c>
      <c r="H28" s="16" t="s">
        <v>19</v>
      </c>
      <c r="I28" s="14">
        <v>14</v>
      </c>
      <c r="J28" s="15">
        <v>11</v>
      </c>
      <c r="K28" s="16">
        <v>3</v>
      </c>
      <c r="L28" s="14">
        <v>24</v>
      </c>
      <c r="M28" s="15">
        <v>12</v>
      </c>
      <c r="N28" s="16">
        <v>12</v>
      </c>
      <c r="O28" s="14">
        <v>52</v>
      </c>
      <c r="P28" s="17">
        <v>34</v>
      </c>
      <c r="Q28" s="17">
        <v>18</v>
      </c>
      <c r="R28" s="18">
        <v>27</v>
      </c>
    </row>
    <row r="29" spans="1:19" ht="15.75" thickBot="1" x14ac:dyDescent="0.3">
      <c r="A29" s="31"/>
      <c r="B29" s="19" t="s">
        <v>6</v>
      </c>
      <c r="C29" s="5">
        <v>63</v>
      </c>
      <c r="D29" s="20">
        <v>39</v>
      </c>
      <c r="E29" s="21">
        <v>24</v>
      </c>
      <c r="F29" s="5">
        <v>15</v>
      </c>
      <c r="G29" s="20">
        <v>9</v>
      </c>
      <c r="H29" s="21">
        <v>6</v>
      </c>
      <c r="I29" s="5">
        <v>63</v>
      </c>
      <c r="J29" s="20">
        <v>41</v>
      </c>
      <c r="K29" s="21">
        <v>22</v>
      </c>
      <c r="L29" s="5">
        <v>133</v>
      </c>
      <c r="M29" s="20">
        <v>66</v>
      </c>
      <c r="N29" s="21">
        <v>67</v>
      </c>
      <c r="O29" s="22">
        <v>274</v>
      </c>
      <c r="P29" s="23">
        <v>155</v>
      </c>
      <c r="Q29" s="23">
        <v>119</v>
      </c>
      <c r="R29" s="6">
        <v>82</v>
      </c>
      <c r="S29" s="24"/>
    </row>
    <row r="30" spans="1:19" x14ac:dyDescent="0.25">
      <c r="A30" s="29">
        <v>2018</v>
      </c>
      <c r="B30" s="7" t="s">
        <v>15</v>
      </c>
      <c r="C30" s="8">
        <f>D30+E30</f>
        <v>9</v>
      </c>
      <c r="D30" s="9">
        <v>5</v>
      </c>
      <c r="E30" s="10">
        <v>4</v>
      </c>
      <c r="F30" s="8">
        <v>1</v>
      </c>
      <c r="G30" s="9">
        <v>1</v>
      </c>
      <c r="H30" s="10" t="s">
        <v>19</v>
      </c>
      <c r="I30" s="8">
        <f>J30+K30</f>
        <v>8</v>
      </c>
      <c r="J30" s="9">
        <v>4</v>
      </c>
      <c r="K30" s="10">
        <v>4</v>
      </c>
      <c r="L30" s="8">
        <f>M30+N30</f>
        <v>4</v>
      </c>
      <c r="M30" s="9">
        <v>2</v>
      </c>
      <c r="N30" s="10">
        <v>2</v>
      </c>
      <c r="O30" s="8">
        <f>L30+I30+C30+F30</f>
        <v>22</v>
      </c>
      <c r="P30" s="11">
        <f>M30+J30+D30+G30</f>
        <v>12</v>
      </c>
      <c r="Q30" s="11">
        <f>N30+K30+E30</f>
        <v>10</v>
      </c>
      <c r="R30" s="12">
        <v>2</v>
      </c>
    </row>
    <row r="31" spans="1:19" x14ac:dyDescent="0.25">
      <c r="A31" s="30"/>
      <c r="B31" s="13" t="s">
        <v>11</v>
      </c>
      <c r="C31" s="14">
        <f>D31+E31</f>
        <v>21</v>
      </c>
      <c r="D31" s="15">
        <v>12</v>
      </c>
      <c r="E31" s="16">
        <v>9</v>
      </c>
      <c r="F31" s="14">
        <v>1</v>
      </c>
      <c r="G31" s="15">
        <v>1</v>
      </c>
      <c r="H31" s="16" t="s">
        <v>19</v>
      </c>
      <c r="I31" s="14">
        <f>J31+K31</f>
        <v>16</v>
      </c>
      <c r="J31" s="15">
        <v>12</v>
      </c>
      <c r="K31" s="16">
        <v>4</v>
      </c>
      <c r="L31" s="14">
        <f>M31+N31</f>
        <v>32</v>
      </c>
      <c r="M31" s="15">
        <v>16</v>
      </c>
      <c r="N31" s="16">
        <v>16</v>
      </c>
      <c r="O31" s="25">
        <f>L31+I31+C31+F31</f>
        <v>70</v>
      </c>
      <c r="P31" s="17">
        <v>41</v>
      </c>
      <c r="Q31" s="17">
        <f>N31+K31+E31</f>
        <v>29</v>
      </c>
      <c r="R31" s="18">
        <v>20</v>
      </c>
    </row>
    <row r="32" spans="1:19" x14ac:dyDescent="0.25">
      <c r="A32" s="30"/>
      <c r="B32" s="13" t="s">
        <v>14</v>
      </c>
      <c r="C32" s="14">
        <f>D32+E32</f>
        <v>3</v>
      </c>
      <c r="D32" s="15">
        <v>2</v>
      </c>
      <c r="E32" s="16">
        <v>1</v>
      </c>
      <c r="F32" s="14" t="s">
        <v>19</v>
      </c>
      <c r="G32" s="15" t="s">
        <v>19</v>
      </c>
      <c r="H32" s="16" t="s">
        <v>19</v>
      </c>
      <c r="I32" s="14">
        <f>J32+K32</f>
        <v>4</v>
      </c>
      <c r="J32" s="15">
        <v>3</v>
      </c>
      <c r="K32" s="16">
        <v>1</v>
      </c>
      <c r="L32" s="14">
        <f>M32+N32</f>
        <v>4</v>
      </c>
      <c r="M32" s="15">
        <v>2</v>
      </c>
      <c r="N32" s="16">
        <v>2</v>
      </c>
      <c r="O32" s="25">
        <f>L32+I32+C32</f>
        <v>11</v>
      </c>
      <c r="P32" s="17">
        <f>M32+J32+D32</f>
        <v>7</v>
      </c>
      <c r="Q32" s="17">
        <f>N32+K32+E32</f>
        <v>4</v>
      </c>
      <c r="R32" s="18">
        <v>3</v>
      </c>
    </row>
    <row r="33" spans="1:19" x14ac:dyDescent="0.25">
      <c r="A33" s="30"/>
      <c r="B33" s="13" t="s">
        <v>17</v>
      </c>
      <c r="C33" s="14">
        <f>D33+E33</f>
        <v>5</v>
      </c>
      <c r="D33" s="15">
        <v>3</v>
      </c>
      <c r="E33" s="16">
        <v>2</v>
      </c>
      <c r="F33" s="14" t="s">
        <v>19</v>
      </c>
      <c r="G33" s="15" t="s">
        <v>19</v>
      </c>
      <c r="H33" s="16" t="s">
        <v>19</v>
      </c>
      <c r="I33" s="14">
        <f>J33+K33</f>
        <v>4</v>
      </c>
      <c r="J33" s="15">
        <v>2</v>
      </c>
      <c r="K33" s="16">
        <v>2</v>
      </c>
      <c r="L33" s="14">
        <f>M33+N33</f>
        <v>2</v>
      </c>
      <c r="M33" s="15">
        <v>1</v>
      </c>
      <c r="N33" s="16">
        <v>1</v>
      </c>
      <c r="O33" s="25">
        <f>L33+I33+C33</f>
        <v>11</v>
      </c>
      <c r="P33" s="17">
        <f>M33+J33+D33</f>
        <v>6</v>
      </c>
      <c r="Q33" s="17">
        <f>N33+K33+E33</f>
        <v>5</v>
      </c>
      <c r="R33" s="18" t="s">
        <v>19</v>
      </c>
    </row>
    <row r="34" spans="1:19" x14ac:dyDescent="0.25">
      <c r="A34" s="30"/>
      <c r="B34" s="13" t="s">
        <v>10</v>
      </c>
      <c r="C34" s="14" t="s">
        <v>19</v>
      </c>
      <c r="D34" s="15" t="s">
        <v>19</v>
      </c>
      <c r="E34" s="16" t="s">
        <v>19</v>
      </c>
      <c r="F34" s="14">
        <v>2</v>
      </c>
      <c r="G34" s="15">
        <v>2</v>
      </c>
      <c r="H34" s="16" t="s">
        <v>19</v>
      </c>
      <c r="I34" s="14" t="s">
        <v>19</v>
      </c>
      <c r="J34" s="15" t="s">
        <v>19</v>
      </c>
      <c r="K34" s="16" t="s">
        <v>19</v>
      </c>
      <c r="L34" s="14">
        <v>50</v>
      </c>
      <c r="M34" s="15">
        <v>25</v>
      </c>
      <c r="N34" s="16">
        <v>25</v>
      </c>
      <c r="O34" s="25">
        <v>52</v>
      </c>
      <c r="P34" s="17">
        <v>27</v>
      </c>
      <c r="Q34" s="17">
        <v>25</v>
      </c>
      <c r="R34" s="18">
        <v>18</v>
      </c>
    </row>
    <row r="35" spans="1:19" x14ac:dyDescent="0.25">
      <c r="A35" s="30"/>
      <c r="B35" s="13" t="s">
        <v>13</v>
      </c>
      <c r="C35" s="14">
        <f>D35+E35</f>
        <v>11</v>
      </c>
      <c r="D35" s="15">
        <v>6</v>
      </c>
      <c r="E35" s="16">
        <v>5</v>
      </c>
      <c r="F35" s="14">
        <f>G35+H35</f>
        <v>9</v>
      </c>
      <c r="G35" s="15">
        <v>4</v>
      </c>
      <c r="H35" s="16">
        <v>5</v>
      </c>
      <c r="I35" s="14">
        <f>J35+K35</f>
        <v>14</v>
      </c>
      <c r="J35" s="15">
        <v>7</v>
      </c>
      <c r="K35" s="16">
        <v>7</v>
      </c>
      <c r="L35" s="14">
        <f>M35+N35</f>
        <v>16</v>
      </c>
      <c r="M35" s="15">
        <v>8</v>
      </c>
      <c r="N35" s="16">
        <v>8</v>
      </c>
      <c r="O35" s="14">
        <f>L35+I35+C35+F35</f>
        <v>50</v>
      </c>
      <c r="P35" s="17">
        <f>M35+J35+D35+G35</f>
        <v>25</v>
      </c>
      <c r="Q35" s="17">
        <f>N35+K35+E35+H35</f>
        <v>25</v>
      </c>
      <c r="R35" s="18">
        <v>24</v>
      </c>
    </row>
    <row r="36" spans="1:19" x14ac:dyDescent="0.25">
      <c r="A36" s="30"/>
      <c r="B36" s="13" t="s">
        <v>16</v>
      </c>
      <c r="C36" s="14">
        <v>1</v>
      </c>
      <c r="D36" s="15">
        <v>1</v>
      </c>
      <c r="E36" s="16" t="s">
        <v>19</v>
      </c>
      <c r="F36" s="14">
        <v>1</v>
      </c>
      <c r="G36" s="15">
        <v>1</v>
      </c>
      <c r="H36" s="16" t="s">
        <v>19</v>
      </c>
      <c r="I36" s="14">
        <v>2</v>
      </c>
      <c r="J36" s="15">
        <v>2</v>
      </c>
      <c r="K36" s="16" t="s">
        <v>19</v>
      </c>
      <c r="L36" s="14">
        <f>M36+N36</f>
        <v>2</v>
      </c>
      <c r="M36" s="15">
        <v>1</v>
      </c>
      <c r="N36" s="16">
        <v>1</v>
      </c>
      <c r="O36" s="14">
        <f>L36+I36+C36+F36</f>
        <v>6</v>
      </c>
      <c r="P36" s="17">
        <f>M36+J36+D36+G36</f>
        <v>5</v>
      </c>
      <c r="Q36" s="17">
        <v>1</v>
      </c>
      <c r="R36" s="18">
        <v>3</v>
      </c>
    </row>
    <row r="37" spans="1:19" x14ac:dyDescent="0.25">
      <c r="A37" s="30"/>
      <c r="B37" s="13" t="s">
        <v>12</v>
      </c>
      <c r="C37" s="14">
        <f>D37+E37</f>
        <v>14</v>
      </c>
      <c r="D37" s="15">
        <v>11</v>
      </c>
      <c r="E37" s="16">
        <v>3</v>
      </c>
      <c r="F37" s="14" t="s">
        <v>19</v>
      </c>
      <c r="G37" s="15" t="s">
        <v>19</v>
      </c>
      <c r="H37" s="16" t="s">
        <v>19</v>
      </c>
      <c r="I37" s="14">
        <f>J37+K37</f>
        <v>14</v>
      </c>
      <c r="J37" s="15">
        <v>11</v>
      </c>
      <c r="K37" s="16">
        <v>3</v>
      </c>
      <c r="L37" s="14">
        <f>M37+N37</f>
        <v>20</v>
      </c>
      <c r="M37" s="15">
        <v>10</v>
      </c>
      <c r="N37" s="16">
        <v>10</v>
      </c>
      <c r="O37" s="14">
        <f>L37+I37+C37</f>
        <v>48</v>
      </c>
      <c r="P37" s="17">
        <f>M37+J37+D37</f>
        <v>32</v>
      </c>
      <c r="Q37" s="17">
        <f>N37+K37+E37</f>
        <v>16</v>
      </c>
      <c r="R37" s="18">
        <v>27</v>
      </c>
    </row>
    <row r="38" spans="1:19" ht="15.75" thickBot="1" x14ac:dyDescent="0.3">
      <c r="A38" s="31"/>
      <c r="B38" s="19" t="s">
        <v>6</v>
      </c>
      <c r="C38" s="5">
        <v>63</v>
      </c>
      <c r="D38" s="20">
        <v>39</v>
      </c>
      <c r="E38" s="21">
        <v>24</v>
      </c>
      <c r="F38" s="5">
        <v>15</v>
      </c>
      <c r="G38" s="20">
        <v>9</v>
      </c>
      <c r="H38" s="21">
        <v>6</v>
      </c>
      <c r="I38" s="5">
        <v>63</v>
      </c>
      <c r="J38" s="20">
        <v>41</v>
      </c>
      <c r="K38" s="21">
        <v>22</v>
      </c>
      <c r="L38" s="5">
        <v>133</v>
      </c>
      <c r="M38" s="20">
        <v>66</v>
      </c>
      <c r="N38" s="21">
        <v>67</v>
      </c>
      <c r="O38" s="22">
        <f>SUM(O30:O37)</f>
        <v>270</v>
      </c>
      <c r="P38" s="23">
        <f>SUM(P30:P37)</f>
        <v>155</v>
      </c>
      <c r="Q38" s="23">
        <f>SUM(Q30:Q37)</f>
        <v>115</v>
      </c>
      <c r="R38" s="6">
        <f>SUM(R30:R36)</f>
        <v>70</v>
      </c>
      <c r="S38" s="24"/>
    </row>
    <row r="39" spans="1:19" x14ac:dyDescent="0.25">
      <c r="A39" s="29">
        <v>2019</v>
      </c>
      <c r="B39" s="7" t="s">
        <v>15</v>
      </c>
      <c r="C39" s="8">
        <f>D39+E39</f>
        <v>17</v>
      </c>
      <c r="D39" s="9">
        <v>8</v>
      </c>
      <c r="E39" s="10">
        <v>9</v>
      </c>
      <c r="F39" s="14">
        <v>2</v>
      </c>
      <c r="G39" s="9">
        <v>2</v>
      </c>
      <c r="H39" s="10" t="s">
        <v>19</v>
      </c>
      <c r="I39" s="14">
        <f t="shared" ref="I39:I44" si="0">J39+K39</f>
        <v>15</v>
      </c>
      <c r="J39" s="9">
        <v>7</v>
      </c>
      <c r="K39" s="10">
        <v>8</v>
      </c>
      <c r="L39" s="14">
        <f t="shared" ref="L39:L55" si="1">M39+N39</f>
        <v>16</v>
      </c>
      <c r="M39" s="9">
        <v>8</v>
      </c>
      <c r="N39" s="10">
        <v>8</v>
      </c>
      <c r="O39" s="25">
        <v>50</v>
      </c>
      <c r="P39" s="17">
        <f>M39+J39+D39+G39</f>
        <v>25</v>
      </c>
      <c r="Q39" s="17">
        <f>N39+K39+E39</f>
        <v>25</v>
      </c>
      <c r="R39" s="12">
        <v>9</v>
      </c>
    </row>
    <row r="40" spans="1:19" x14ac:dyDescent="0.25">
      <c r="A40" s="30"/>
      <c r="B40" s="13" t="s">
        <v>11</v>
      </c>
      <c r="C40" s="14">
        <f>D40+E40</f>
        <v>76</v>
      </c>
      <c r="D40" s="15">
        <v>60</v>
      </c>
      <c r="E40" s="16">
        <v>16</v>
      </c>
      <c r="F40" s="14" t="s">
        <v>19</v>
      </c>
      <c r="G40" s="15" t="s">
        <v>19</v>
      </c>
      <c r="H40" s="16" t="s">
        <v>19</v>
      </c>
      <c r="I40" s="14">
        <f t="shared" si="0"/>
        <v>58</v>
      </c>
      <c r="J40" s="15">
        <v>49</v>
      </c>
      <c r="K40" s="16">
        <v>9</v>
      </c>
      <c r="L40" s="14">
        <f t="shared" si="1"/>
        <v>82</v>
      </c>
      <c r="M40" s="15">
        <v>41</v>
      </c>
      <c r="N40" s="16">
        <v>41</v>
      </c>
      <c r="O40" s="25">
        <v>216</v>
      </c>
      <c r="P40" s="17">
        <v>150</v>
      </c>
      <c r="Q40" s="17">
        <v>66</v>
      </c>
      <c r="R40" s="18">
        <v>28</v>
      </c>
    </row>
    <row r="41" spans="1:19" x14ac:dyDescent="0.25">
      <c r="A41" s="30"/>
      <c r="B41" s="13" t="s">
        <v>14</v>
      </c>
      <c r="C41" s="14">
        <f>D41+E41</f>
        <v>15</v>
      </c>
      <c r="D41" s="15">
        <v>8</v>
      </c>
      <c r="E41" s="16">
        <v>7</v>
      </c>
      <c r="F41" s="14" t="s">
        <v>19</v>
      </c>
      <c r="G41" s="15" t="s">
        <v>19</v>
      </c>
      <c r="H41" s="16" t="s">
        <v>19</v>
      </c>
      <c r="I41" s="14">
        <f t="shared" si="0"/>
        <v>16</v>
      </c>
      <c r="J41" s="15">
        <v>9</v>
      </c>
      <c r="K41" s="16">
        <v>7</v>
      </c>
      <c r="L41" s="14">
        <f t="shared" si="1"/>
        <v>4</v>
      </c>
      <c r="M41" s="15">
        <v>2</v>
      </c>
      <c r="N41" s="16">
        <v>2</v>
      </c>
      <c r="O41" s="25">
        <f>L41+I41+C41</f>
        <v>35</v>
      </c>
      <c r="P41" s="17">
        <f>M41+J41+D41</f>
        <v>19</v>
      </c>
      <c r="Q41" s="17">
        <f>N41+K41+E41</f>
        <v>16</v>
      </c>
      <c r="R41" s="18">
        <v>3</v>
      </c>
    </row>
    <row r="42" spans="1:19" x14ac:dyDescent="0.25">
      <c r="A42" s="30"/>
      <c r="B42" s="13" t="s">
        <v>17</v>
      </c>
      <c r="C42" s="14">
        <f>D42+E42</f>
        <v>10</v>
      </c>
      <c r="D42" s="15">
        <v>8</v>
      </c>
      <c r="E42" s="16">
        <v>2</v>
      </c>
      <c r="F42" s="14" t="s">
        <v>19</v>
      </c>
      <c r="G42" s="15" t="s">
        <v>19</v>
      </c>
      <c r="H42" s="16" t="s">
        <v>19</v>
      </c>
      <c r="I42" s="14">
        <f t="shared" si="0"/>
        <v>7</v>
      </c>
      <c r="J42" s="15">
        <v>4</v>
      </c>
      <c r="K42" s="16">
        <v>3</v>
      </c>
      <c r="L42" s="14">
        <f t="shared" si="1"/>
        <v>4</v>
      </c>
      <c r="M42" s="15">
        <v>2</v>
      </c>
      <c r="N42" s="16">
        <v>2</v>
      </c>
      <c r="O42" s="25">
        <v>21</v>
      </c>
      <c r="P42" s="17">
        <v>14</v>
      </c>
      <c r="Q42" s="17">
        <v>7</v>
      </c>
      <c r="R42" s="18">
        <v>1</v>
      </c>
    </row>
    <row r="43" spans="1:19" x14ac:dyDescent="0.25">
      <c r="A43" s="30"/>
      <c r="B43" s="13" t="s">
        <v>10</v>
      </c>
      <c r="C43" s="14" t="s">
        <v>19</v>
      </c>
      <c r="D43" s="15" t="s">
        <v>19</v>
      </c>
      <c r="E43" s="16" t="s">
        <v>19</v>
      </c>
      <c r="F43" s="14">
        <v>4</v>
      </c>
      <c r="G43" s="15">
        <v>4</v>
      </c>
      <c r="H43" s="16" t="s">
        <v>19</v>
      </c>
      <c r="I43" s="14">
        <f t="shared" si="0"/>
        <v>2</v>
      </c>
      <c r="J43" s="15">
        <v>1</v>
      </c>
      <c r="K43" s="16">
        <v>1</v>
      </c>
      <c r="L43" s="14">
        <f t="shared" si="1"/>
        <v>54</v>
      </c>
      <c r="M43" s="15">
        <v>27</v>
      </c>
      <c r="N43" s="16">
        <v>27</v>
      </c>
      <c r="O43" s="25">
        <v>60</v>
      </c>
      <c r="P43" s="17">
        <v>32</v>
      </c>
      <c r="Q43" s="17">
        <v>28</v>
      </c>
      <c r="R43" s="18">
        <v>21</v>
      </c>
    </row>
    <row r="44" spans="1:19" x14ac:dyDescent="0.25">
      <c r="A44" s="30"/>
      <c r="B44" s="13" t="s">
        <v>13</v>
      </c>
      <c r="C44" s="14">
        <f>D44+E44</f>
        <v>48</v>
      </c>
      <c r="D44" s="15">
        <v>26</v>
      </c>
      <c r="E44" s="16">
        <v>22</v>
      </c>
      <c r="F44" s="14">
        <f>G44+H44</f>
        <v>13</v>
      </c>
      <c r="G44" s="15">
        <v>7</v>
      </c>
      <c r="H44" s="16">
        <v>6</v>
      </c>
      <c r="I44" s="14">
        <f t="shared" si="0"/>
        <v>49</v>
      </c>
      <c r="J44" s="15">
        <v>26</v>
      </c>
      <c r="K44" s="16">
        <v>23</v>
      </c>
      <c r="L44" s="14">
        <f t="shared" si="1"/>
        <v>34</v>
      </c>
      <c r="M44" s="15">
        <v>17</v>
      </c>
      <c r="N44" s="16">
        <v>17</v>
      </c>
      <c r="O44" s="25">
        <f>L44+I44+C44+F44</f>
        <v>144</v>
      </c>
      <c r="P44" s="17">
        <f>M44+J44+D44+G44</f>
        <v>76</v>
      </c>
      <c r="Q44" s="17">
        <f>N44+K44+E44+H44</f>
        <v>68</v>
      </c>
      <c r="R44" s="18">
        <v>32</v>
      </c>
    </row>
    <row r="45" spans="1:19" x14ac:dyDescent="0.25">
      <c r="A45" s="30"/>
      <c r="B45" s="13" t="s">
        <v>16</v>
      </c>
      <c r="C45" s="14">
        <v>2</v>
      </c>
      <c r="D45" s="15">
        <v>2</v>
      </c>
      <c r="E45" s="16" t="s">
        <v>19</v>
      </c>
      <c r="F45" s="14">
        <v>2</v>
      </c>
      <c r="G45" s="15">
        <v>2</v>
      </c>
      <c r="H45" s="16" t="s">
        <v>19</v>
      </c>
      <c r="I45" s="14">
        <v>3</v>
      </c>
      <c r="J45" s="15">
        <v>3</v>
      </c>
      <c r="K45" s="16" t="s">
        <v>19</v>
      </c>
      <c r="L45" s="14">
        <f t="shared" si="1"/>
        <v>5</v>
      </c>
      <c r="M45" s="15">
        <v>3</v>
      </c>
      <c r="N45" s="16">
        <v>2</v>
      </c>
      <c r="O45" s="25">
        <v>12</v>
      </c>
      <c r="P45" s="17">
        <v>10</v>
      </c>
      <c r="Q45" s="17">
        <v>2</v>
      </c>
      <c r="R45" s="18">
        <v>5</v>
      </c>
    </row>
    <row r="46" spans="1:19" x14ac:dyDescent="0.25">
      <c r="A46" s="30"/>
      <c r="B46" s="13" t="s">
        <v>12</v>
      </c>
      <c r="C46" s="14">
        <f t="shared" ref="C46:C51" si="2">D46+E46</f>
        <v>55</v>
      </c>
      <c r="D46" s="15">
        <v>44</v>
      </c>
      <c r="E46" s="16">
        <v>11</v>
      </c>
      <c r="F46" s="14" t="s">
        <v>19</v>
      </c>
      <c r="G46" s="15" t="s">
        <v>19</v>
      </c>
      <c r="H46" s="16" t="s">
        <v>19</v>
      </c>
      <c r="I46" s="14">
        <f t="shared" ref="I46:I53" si="3">J46+K46</f>
        <v>50</v>
      </c>
      <c r="J46" s="15">
        <v>40</v>
      </c>
      <c r="K46" s="16">
        <v>10</v>
      </c>
      <c r="L46" s="14">
        <f t="shared" si="1"/>
        <v>106</v>
      </c>
      <c r="M46" s="15">
        <v>54</v>
      </c>
      <c r="N46" s="16">
        <v>52</v>
      </c>
      <c r="O46" s="14">
        <f>L46+I46+C46</f>
        <v>211</v>
      </c>
      <c r="P46" s="17">
        <f>M46+J46+D46</f>
        <v>138</v>
      </c>
      <c r="Q46" s="17">
        <f>N46+K46+E46</f>
        <v>73</v>
      </c>
      <c r="R46" s="18">
        <v>74</v>
      </c>
    </row>
    <row r="47" spans="1:19" ht="15.75" thickBot="1" x14ac:dyDescent="0.3">
      <c r="A47" s="31"/>
      <c r="B47" s="19" t="s">
        <v>6</v>
      </c>
      <c r="C47" s="5">
        <f t="shared" si="2"/>
        <v>215</v>
      </c>
      <c r="D47" s="20">
        <f>SUM(D40:D46)</f>
        <v>148</v>
      </c>
      <c r="E47" s="21">
        <v>67</v>
      </c>
      <c r="F47" s="5">
        <f>G47+H47</f>
        <v>21</v>
      </c>
      <c r="G47" s="20">
        <v>15</v>
      </c>
      <c r="H47" s="21">
        <v>6</v>
      </c>
      <c r="I47" s="5">
        <f t="shared" si="3"/>
        <v>200</v>
      </c>
      <c r="J47" s="20">
        <v>139</v>
      </c>
      <c r="K47" s="21">
        <v>61</v>
      </c>
      <c r="L47" s="5">
        <f t="shared" si="1"/>
        <v>305</v>
      </c>
      <c r="M47" s="20">
        <v>154</v>
      </c>
      <c r="N47" s="21">
        <v>151</v>
      </c>
      <c r="O47" s="22">
        <f>SUM(O39:O46)</f>
        <v>749</v>
      </c>
      <c r="P47" s="23">
        <f>SUM(P39:P46)</f>
        <v>464</v>
      </c>
      <c r="Q47" s="23">
        <f>SUM(Q39:Q46)</f>
        <v>285</v>
      </c>
      <c r="R47" s="6">
        <f>SUM(R39:R46)</f>
        <v>173</v>
      </c>
      <c r="S47" s="24"/>
    </row>
    <row r="48" spans="1:19" x14ac:dyDescent="0.25">
      <c r="A48" s="29">
        <v>2020</v>
      </c>
      <c r="B48" s="7" t="s">
        <v>15</v>
      </c>
      <c r="C48" s="8">
        <f t="shared" si="2"/>
        <v>20</v>
      </c>
      <c r="D48" s="9">
        <v>9</v>
      </c>
      <c r="E48" s="10">
        <v>11</v>
      </c>
      <c r="F48" s="8">
        <v>2</v>
      </c>
      <c r="G48" s="26">
        <v>2</v>
      </c>
      <c r="H48" s="10" t="s">
        <v>19</v>
      </c>
      <c r="I48" s="8">
        <f t="shared" si="3"/>
        <v>16</v>
      </c>
      <c r="J48" s="26">
        <v>7</v>
      </c>
      <c r="K48" s="27">
        <v>9</v>
      </c>
      <c r="L48" s="14">
        <f t="shared" si="1"/>
        <v>17</v>
      </c>
      <c r="M48" s="26">
        <v>8</v>
      </c>
      <c r="N48" s="27">
        <v>9</v>
      </c>
      <c r="O48" s="25">
        <f t="shared" ref="O48:O55" si="4">SUM(M48:N48,J48:K48,G48:H48,D48:E48)</f>
        <v>55</v>
      </c>
      <c r="P48" s="17">
        <f t="shared" ref="P48:Q55" si="5">SUM(D48,G48,J48,M48)</f>
        <v>26</v>
      </c>
      <c r="Q48" s="17">
        <f t="shared" si="5"/>
        <v>29</v>
      </c>
      <c r="R48" s="12">
        <v>7</v>
      </c>
      <c r="S48" s="24"/>
    </row>
    <row r="49" spans="1:19" x14ac:dyDescent="0.25">
      <c r="A49" s="30"/>
      <c r="B49" s="13" t="s">
        <v>11</v>
      </c>
      <c r="C49" s="14">
        <f t="shared" si="2"/>
        <v>77</v>
      </c>
      <c r="D49" s="26">
        <v>61</v>
      </c>
      <c r="E49" s="27">
        <v>16</v>
      </c>
      <c r="F49" s="14" t="s">
        <v>19</v>
      </c>
      <c r="G49" s="15" t="s">
        <v>19</v>
      </c>
      <c r="H49" s="16" t="s">
        <v>19</v>
      </c>
      <c r="I49" s="14">
        <f t="shared" si="3"/>
        <v>58</v>
      </c>
      <c r="J49" s="26">
        <v>49</v>
      </c>
      <c r="K49" s="27">
        <v>9</v>
      </c>
      <c r="L49" s="14">
        <f t="shared" si="1"/>
        <v>94</v>
      </c>
      <c r="M49" s="26">
        <v>47</v>
      </c>
      <c r="N49" s="27">
        <v>47</v>
      </c>
      <c r="O49" s="25">
        <f t="shared" si="4"/>
        <v>229</v>
      </c>
      <c r="P49" s="17">
        <f t="shared" si="5"/>
        <v>157</v>
      </c>
      <c r="Q49" s="17">
        <f t="shared" si="5"/>
        <v>72</v>
      </c>
      <c r="R49" s="18">
        <v>26</v>
      </c>
      <c r="S49" s="24"/>
    </row>
    <row r="50" spans="1:19" x14ac:dyDescent="0.25">
      <c r="A50" s="30"/>
      <c r="B50" s="13" t="s">
        <v>14</v>
      </c>
      <c r="C50" s="14">
        <f t="shared" si="2"/>
        <v>16</v>
      </c>
      <c r="D50" s="26">
        <v>9</v>
      </c>
      <c r="E50" s="27">
        <v>7</v>
      </c>
      <c r="F50" s="14" t="s">
        <v>19</v>
      </c>
      <c r="G50" s="15" t="s">
        <v>19</v>
      </c>
      <c r="H50" s="16" t="s">
        <v>19</v>
      </c>
      <c r="I50" s="14">
        <f t="shared" si="3"/>
        <v>16</v>
      </c>
      <c r="J50" s="26">
        <v>9</v>
      </c>
      <c r="K50" s="27">
        <v>7</v>
      </c>
      <c r="L50" s="14">
        <f t="shared" si="1"/>
        <v>4</v>
      </c>
      <c r="M50" s="26">
        <v>2</v>
      </c>
      <c r="N50" s="27">
        <v>2</v>
      </c>
      <c r="O50" s="25">
        <f t="shared" si="4"/>
        <v>36</v>
      </c>
      <c r="P50" s="17">
        <f t="shared" si="5"/>
        <v>20</v>
      </c>
      <c r="Q50" s="17">
        <f t="shared" si="5"/>
        <v>16</v>
      </c>
      <c r="R50" s="18">
        <v>3</v>
      </c>
      <c r="S50" s="24"/>
    </row>
    <row r="51" spans="1:19" x14ac:dyDescent="0.25">
      <c r="A51" s="30"/>
      <c r="B51" s="13" t="s">
        <v>17</v>
      </c>
      <c r="C51" s="14">
        <f t="shared" si="2"/>
        <v>14</v>
      </c>
      <c r="D51" s="26">
        <v>10</v>
      </c>
      <c r="E51" s="27">
        <v>4</v>
      </c>
      <c r="F51" s="14" t="s">
        <v>19</v>
      </c>
      <c r="G51" s="26" t="s">
        <v>19</v>
      </c>
      <c r="H51" s="27" t="s">
        <v>19</v>
      </c>
      <c r="I51" s="14">
        <f t="shared" si="3"/>
        <v>11</v>
      </c>
      <c r="J51" s="26">
        <v>6</v>
      </c>
      <c r="K51" s="27">
        <v>5</v>
      </c>
      <c r="L51" s="14">
        <f t="shared" si="1"/>
        <v>4</v>
      </c>
      <c r="M51" s="26">
        <v>2</v>
      </c>
      <c r="N51" s="27">
        <v>2</v>
      </c>
      <c r="O51" s="25">
        <f t="shared" si="4"/>
        <v>29</v>
      </c>
      <c r="P51" s="17">
        <f t="shared" si="5"/>
        <v>18</v>
      </c>
      <c r="Q51" s="17">
        <f t="shared" si="5"/>
        <v>11</v>
      </c>
      <c r="R51" s="18">
        <v>1</v>
      </c>
      <c r="S51" s="24"/>
    </row>
    <row r="52" spans="1:19" x14ac:dyDescent="0.25">
      <c r="A52" s="30"/>
      <c r="B52" s="13" t="s">
        <v>10</v>
      </c>
      <c r="C52" s="14" t="s">
        <v>19</v>
      </c>
      <c r="D52" s="26" t="s">
        <v>19</v>
      </c>
      <c r="E52" s="27" t="s">
        <v>19</v>
      </c>
      <c r="F52" s="14">
        <v>4</v>
      </c>
      <c r="G52" s="15">
        <v>4</v>
      </c>
      <c r="H52" s="16" t="s">
        <v>19</v>
      </c>
      <c r="I52" s="14">
        <f t="shared" si="3"/>
        <v>2</v>
      </c>
      <c r="J52" s="26">
        <v>1</v>
      </c>
      <c r="K52" s="27">
        <v>1</v>
      </c>
      <c r="L52" s="14">
        <f t="shared" si="1"/>
        <v>76</v>
      </c>
      <c r="M52" s="26">
        <v>38</v>
      </c>
      <c r="N52" s="27">
        <v>38</v>
      </c>
      <c r="O52" s="25">
        <f t="shared" si="4"/>
        <v>82</v>
      </c>
      <c r="P52" s="17">
        <f t="shared" si="5"/>
        <v>43</v>
      </c>
      <c r="Q52" s="17">
        <f t="shared" si="5"/>
        <v>39</v>
      </c>
      <c r="R52" s="18">
        <v>31</v>
      </c>
      <c r="S52" s="24"/>
    </row>
    <row r="53" spans="1:19" x14ac:dyDescent="0.25">
      <c r="A53" s="30"/>
      <c r="B53" s="13" t="s">
        <v>13</v>
      </c>
      <c r="C53" s="14">
        <f>D53+E53</f>
        <v>50</v>
      </c>
      <c r="D53" s="26">
        <v>28</v>
      </c>
      <c r="E53" s="27">
        <v>22</v>
      </c>
      <c r="F53" s="14">
        <f>G53+H53</f>
        <v>14</v>
      </c>
      <c r="G53" s="26">
        <v>7</v>
      </c>
      <c r="H53" s="16">
        <v>7</v>
      </c>
      <c r="I53" s="14">
        <f t="shared" si="3"/>
        <v>52</v>
      </c>
      <c r="J53" s="26">
        <v>28</v>
      </c>
      <c r="K53" s="27">
        <v>24</v>
      </c>
      <c r="L53" s="14">
        <f t="shared" si="1"/>
        <v>38</v>
      </c>
      <c r="M53" s="26">
        <v>19</v>
      </c>
      <c r="N53" s="27">
        <v>19</v>
      </c>
      <c r="O53" s="25">
        <f t="shared" si="4"/>
        <v>154</v>
      </c>
      <c r="P53" s="17">
        <f t="shared" si="5"/>
        <v>82</v>
      </c>
      <c r="Q53" s="17">
        <f t="shared" si="5"/>
        <v>72</v>
      </c>
      <c r="R53" s="18">
        <v>35</v>
      </c>
      <c r="S53" s="24"/>
    </row>
    <row r="54" spans="1:19" x14ac:dyDescent="0.25">
      <c r="A54" s="30"/>
      <c r="B54" s="13" t="s">
        <v>16</v>
      </c>
      <c r="C54" s="14">
        <v>2</v>
      </c>
      <c r="D54" s="26">
        <v>2</v>
      </c>
      <c r="E54" s="16" t="s">
        <v>19</v>
      </c>
      <c r="F54" s="14">
        <v>2</v>
      </c>
      <c r="G54" s="26">
        <v>2</v>
      </c>
      <c r="H54" s="16" t="s">
        <v>19</v>
      </c>
      <c r="I54" s="14">
        <v>3</v>
      </c>
      <c r="J54" s="26">
        <v>3</v>
      </c>
      <c r="K54" s="16" t="s">
        <v>19</v>
      </c>
      <c r="L54" s="14">
        <f t="shared" si="1"/>
        <v>5</v>
      </c>
      <c r="M54" s="26">
        <v>3</v>
      </c>
      <c r="N54" s="27">
        <v>2</v>
      </c>
      <c r="O54" s="25">
        <f t="shared" si="4"/>
        <v>12</v>
      </c>
      <c r="P54" s="17">
        <f t="shared" si="5"/>
        <v>10</v>
      </c>
      <c r="Q54" s="17">
        <f t="shared" si="5"/>
        <v>2</v>
      </c>
      <c r="R54" s="18">
        <v>5</v>
      </c>
      <c r="S54" s="24"/>
    </row>
    <row r="55" spans="1:19" x14ac:dyDescent="0.25">
      <c r="A55" s="30"/>
      <c r="B55" s="13" t="s">
        <v>12</v>
      </c>
      <c r="C55" s="14">
        <f t="shared" ref="C55:C60" si="6">D55+E55</f>
        <v>65</v>
      </c>
      <c r="D55" s="26">
        <v>54</v>
      </c>
      <c r="E55" s="27">
        <v>11</v>
      </c>
      <c r="F55" s="14" t="s">
        <v>19</v>
      </c>
      <c r="G55" s="15" t="s">
        <v>19</v>
      </c>
      <c r="H55" s="16" t="s">
        <v>19</v>
      </c>
      <c r="I55" s="14">
        <f>J55+K55</f>
        <v>68</v>
      </c>
      <c r="J55" s="26">
        <v>58</v>
      </c>
      <c r="K55" s="27">
        <v>10</v>
      </c>
      <c r="L55" s="14">
        <f t="shared" si="1"/>
        <v>110</v>
      </c>
      <c r="M55" s="26">
        <v>56</v>
      </c>
      <c r="N55" s="27">
        <v>54</v>
      </c>
      <c r="O55" s="14">
        <f t="shared" si="4"/>
        <v>243</v>
      </c>
      <c r="P55" s="17">
        <f t="shared" si="5"/>
        <v>168</v>
      </c>
      <c r="Q55" s="17">
        <f t="shared" si="5"/>
        <v>75</v>
      </c>
      <c r="R55" s="18">
        <v>78</v>
      </c>
      <c r="S55" s="24"/>
    </row>
    <row r="56" spans="1:19" ht="15.75" thickBot="1" x14ac:dyDescent="0.3">
      <c r="A56" s="31"/>
      <c r="B56" s="19" t="s">
        <v>6</v>
      </c>
      <c r="C56" s="5">
        <f t="shared" si="6"/>
        <v>244</v>
      </c>
      <c r="D56" s="20">
        <f>SUM(D48:D55)</f>
        <v>173</v>
      </c>
      <c r="E56" s="21">
        <f>SUM(E48:E55)</f>
        <v>71</v>
      </c>
      <c r="F56" s="5">
        <f t="shared" ref="F56" si="7">G56+H56</f>
        <v>22</v>
      </c>
      <c r="G56" s="20">
        <f t="shared" ref="G56:H56" si="8">SUM(G48:G55)</f>
        <v>15</v>
      </c>
      <c r="H56" s="21">
        <f t="shared" si="8"/>
        <v>7</v>
      </c>
      <c r="I56" s="5">
        <f t="shared" ref="I56" si="9">J56+K56</f>
        <v>226</v>
      </c>
      <c r="J56" s="20">
        <f t="shared" ref="J56:K56" si="10">SUM(J48:J55)</f>
        <v>161</v>
      </c>
      <c r="K56" s="21">
        <f t="shared" si="10"/>
        <v>65</v>
      </c>
      <c r="L56" s="5">
        <f t="shared" ref="L56" si="11">M56+N56</f>
        <v>348</v>
      </c>
      <c r="M56" s="20">
        <f t="shared" ref="M56:N56" si="12">SUM(M48:M55)</f>
        <v>175</v>
      </c>
      <c r="N56" s="21">
        <f t="shared" si="12"/>
        <v>173</v>
      </c>
      <c r="O56" s="22">
        <f>SUM(O48:O55)</f>
        <v>840</v>
      </c>
      <c r="P56" s="23">
        <f>SUM(P48:P55)</f>
        <v>524</v>
      </c>
      <c r="Q56" s="23">
        <f>SUM(Q48:Q55)</f>
        <v>316</v>
      </c>
      <c r="R56" s="6">
        <f>SUM(R48:R55)</f>
        <v>186</v>
      </c>
      <c r="S56" s="24"/>
    </row>
    <row r="57" spans="1:19" x14ac:dyDescent="0.25">
      <c r="A57" s="29">
        <v>2021</v>
      </c>
      <c r="B57" s="7" t="s">
        <v>15</v>
      </c>
      <c r="C57" s="8">
        <f t="shared" si="6"/>
        <v>17</v>
      </c>
      <c r="D57" s="9">
        <v>8</v>
      </c>
      <c r="E57" s="10">
        <v>9</v>
      </c>
      <c r="F57" s="8">
        <v>2</v>
      </c>
      <c r="G57" s="26">
        <v>3</v>
      </c>
      <c r="H57" s="10" t="s">
        <v>19</v>
      </c>
      <c r="I57" s="8">
        <f t="shared" ref="I57:I62" si="13">J57+K57</f>
        <v>14</v>
      </c>
      <c r="J57" s="26">
        <v>6</v>
      </c>
      <c r="K57" s="27">
        <v>8</v>
      </c>
      <c r="L57" s="14">
        <f t="shared" ref="L57:L64" si="14">M57+N57</f>
        <v>17</v>
      </c>
      <c r="M57" s="26">
        <v>8</v>
      </c>
      <c r="N57" s="27">
        <v>9</v>
      </c>
      <c r="O57" s="25">
        <f t="shared" ref="O57:O64" si="15">SUM(M57:N57,J57:K57,G57:H57,D57:E57)</f>
        <v>51</v>
      </c>
      <c r="P57" s="17">
        <f t="shared" ref="P57:Q64" si="16">SUM(D57,G57,J57,M57)</f>
        <v>25</v>
      </c>
      <c r="Q57" s="17">
        <f t="shared" si="16"/>
        <v>26</v>
      </c>
      <c r="R57" s="12">
        <v>7</v>
      </c>
      <c r="S57" s="24"/>
    </row>
    <row r="58" spans="1:19" x14ac:dyDescent="0.25">
      <c r="A58" s="30"/>
      <c r="B58" s="13" t="s">
        <v>11</v>
      </c>
      <c r="C58" s="14">
        <f t="shared" si="6"/>
        <v>81</v>
      </c>
      <c r="D58" s="26">
        <v>65</v>
      </c>
      <c r="E58" s="27">
        <v>16</v>
      </c>
      <c r="F58" s="14" t="s">
        <v>19</v>
      </c>
      <c r="G58" s="15" t="s">
        <v>19</v>
      </c>
      <c r="H58" s="16" t="s">
        <v>19</v>
      </c>
      <c r="I58" s="14">
        <f t="shared" si="13"/>
        <v>64</v>
      </c>
      <c r="J58" s="26">
        <v>53</v>
      </c>
      <c r="K58" s="27">
        <v>11</v>
      </c>
      <c r="L58" s="14">
        <f t="shared" si="14"/>
        <v>120</v>
      </c>
      <c r="M58" s="26">
        <v>60</v>
      </c>
      <c r="N58" s="27">
        <v>60</v>
      </c>
      <c r="O58" s="25">
        <f t="shared" si="15"/>
        <v>265</v>
      </c>
      <c r="P58" s="17">
        <f t="shared" si="16"/>
        <v>178</v>
      </c>
      <c r="Q58" s="17">
        <f t="shared" si="16"/>
        <v>87</v>
      </c>
      <c r="R58" s="18">
        <v>30</v>
      </c>
      <c r="S58" s="24"/>
    </row>
    <row r="59" spans="1:19" x14ac:dyDescent="0.25">
      <c r="A59" s="30"/>
      <c r="B59" s="13" t="s">
        <v>14</v>
      </c>
      <c r="C59" s="14">
        <f t="shared" si="6"/>
        <v>17</v>
      </c>
      <c r="D59" s="26">
        <v>9</v>
      </c>
      <c r="E59" s="27">
        <v>8</v>
      </c>
      <c r="F59" s="14" t="s">
        <v>19</v>
      </c>
      <c r="G59" s="15" t="s">
        <v>19</v>
      </c>
      <c r="H59" s="16" t="s">
        <v>19</v>
      </c>
      <c r="I59" s="14">
        <f t="shared" si="13"/>
        <v>19</v>
      </c>
      <c r="J59" s="26">
        <v>11</v>
      </c>
      <c r="K59" s="27">
        <v>8</v>
      </c>
      <c r="L59" s="14">
        <f t="shared" si="14"/>
        <v>6</v>
      </c>
      <c r="M59" s="26">
        <v>3</v>
      </c>
      <c r="N59" s="27">
        <v>3</v>
      </c>
      <c r="O59" s="25">
        <f t="shared" si="15"/>
        <v>42</v>
      </c>
      <c r="P59" s="17">
        <f t="shared" si="16"/>
        <v>23</v>
      </c>
      <c r="Q59" s="17">
        <f t="shared" si="16"/>
        <v>19</v>
      </c>
      <c r="R59" s="18">
        <v>4</v>
      </c>
      <c r="S59" s="24"/>
    </row>
    <row r="60" spans="1:19" x14ac:dyDescent="0.25">
      <c r="A60" s="30"/>
      <c r="B60" s="13" t="s">
        <v>17</v>
      </c>
      <c r="C60" s="14">
        <f t="shared" si="6"/>
        <v>18</v>
      </c>
      <c r="D60" s="26">
        <v>12</v>
      </c>
      <c r="E60" s="27">
        <v>6</v>
      </c>
      <c r="F60" s="14" t="s">
        <v>19</v>
      </c>
      <c r="G60" s="26" t="s">
        <v>19</v>
      </c>
      <c r="H60" s="27" t="s">
        <v>19</v>
      </c>
      <c r="I60" s="14">
        <f t="shared" si="13"/>
        <v>11</v>
      </c>
      <c r="J60" s="26">
        <v>6</v>
      </c>
      <c r="K60" s="27">
        <v>5</v>
      </c>
      <c r="L60" s="14">
        <f t="shared" si="14"/>
        <v>4</v>
      </c>
      <c r="M60" s="26">
        <v>2</v>
      </c>
      <c r="N60" s="27">
        <v>2</v>
      </c>
      <c r="O60" s="25">
        <f t="shared" si="15"/>
        <v>33</v>
      </c>
      <c r="P60" s="17">
        <f t="shared" si="16"/>
        <v>20</v>
      </c>
      <c r="Q60" s="17">
        <f t="shared" si="16"/>
        <v>13</v>
      </c>
      <c r="R60" s="18">
        <v>1</v>
      </c>
      <c r="S60" s="24"/>
    </row>
    <row r="61" spans="1:19" x14ac:dyDescent="0.25">
      <c r="A61" s="30"/>
      <c r="B61" s="13" t="s">
        <v>10</v>
      </c>
      <c r="C61" s="14" t="s">
        <v>19</v>
      </c>
      <c r="D61" s="26" t="s">
        <v>19</v>
      </c>
      <c r="E61" s="27" t="s">
        <v>19</v>
      </c>
      <c r="F61" s="14">
        <v>6</v>
      </c>
      <c r="G61" s="15">
        <v>6</v>
      </c>
      <c r="H61" s="16" t="s">
        <v>19</v>
      </c>
      <c r="I61" s="14">
        <f t="shared" si="13"/>
        <v>2</v>
      </c>
      <c r="J61" s="26">
        <v>1</v>
      </c>
      <c r="K61" s="27">
        <v>1</v>
      </c>
      <c r="L61" s="14">
        <f t="shared" si="14"/>
        <v>146</v>
      </c>
      <c r="M61" s="26">
        <v>76</v>
      </c>
      <c r="N61" s="27">
        <v>70</v>
      </c>
      <c r="O61" s="25">
        <f t="shared" si="15"/>
        <v>154</v>
      </c>
      <c r="P61" s="17">
        <f t="shared" si="16"/>
        <v>83</v>
      </c>
      <c r="Q61" s="17">
        <f t="shared" si="16"/>
        <v>71</v>
      </c>
      <c r="R61" s="18">
        <v>45</v>
      </c>
      <c r="S61" s="24"/>
    </row>
    <row r="62" spans="1:19" x14ac:dyDescent="0.25">
      <c r="A62" s="30"/>
      <c r="B62" s="13" t="s">
        <v>13</v>
      </c>
      <c r="C62" s="14">
        <f>D62+E62</f>
        <v>56</v>
      </c>
      <c r="D62" s="26">
        <v>31</v>
      </c>
      <c r="E62" s="27">
        <v>25</v>
      </c>
      <c r="F62" s="14">
        <f>G62+H62</f>
        <v>16</v>
      </c>
      <c r="G62" s="26">
        <v>8</v>
      </c>
      <c r="H62" s="16">
        <v>8</v>
      </c>
      <c r="I62" s="14">
        <f t="shared" si="13"/>
        <v>62</v>
      </c>
      <c r="J62" s="26">
        <v>34</v>
      </c>
      <c r="K62" s="27">
        <v>28</v>
      </c>
      <c r="L62" s="14">
        <f t="shared" si="14"/>
        <v>46</v>
      </c>
      <c r="M62" s="26">
        <v>23</v>
      </c>
      <c r="N62" s="27">
        <v>23</v>
      </c>
      <c r="O62" s="25">
        <f t="shared" si="15"/>
        <v>180</v>
      </c>
      <c r="P62" s="17">
        <f t="shared" si="16"/>
        <v>96</v>
      </c>
      <c r="Q62" s="17">
        <f t="shared" si="16"/>
        <v>84</v>
      </c>
      <c r="R62" s="18">
        <v>41</v>
      </c>
      <c r="S62" s="24"/>
    </row>
    <row r="63" spans="1:19" x14ac:dyDescent="0.25">
      <c r="A63" s="30"/>
      <c r="B63" s="13" t="s">
        <v>16</v>
      </c>
      <c r="C63" s="14">
        <v>2</v>
      </c>
      <c r="D63" s="26">
        <v>2</v>
      </c>
      <c r="E63" s="16" t="s">
        <v>19</v>
      </c>
      <c r="F63" s="14">
        <v>2</v>
      </c>
      <c r="G63" s="26">
        <v>2</v>
      </c>
      <c r="H63" s="16" t="s">
        <v>19</v>
      </c>
      <c r="I63" s="14">
        <v>4</v>
      </c>
      <c r="J63" s="26">
        <v>4</v>
      </c>
      <c r="K63" s="16" t="s">
        <v>19</v>
      </c>
      <c r="L63" s="14">
        <f t="shared" si="14"/>
        <v>7</v>
      </c>
      <c r="M63" s="26">
        <v>4</v>
      </c>
      <c r="N63" s="27">
        <v>3</v>
      </c>
      <c r="O63" s="25">
        <f t="shared" si="15"/>
        <v>15</v>
      </c>
      <c r="P63" s="17">
        <f t="shared" si="16"/>
        <v>12</v>
      </c>
      <c r="Q63" s="17">
        <f t="shared" si="16"/>
        <v>3</v>
      </c>
      <c r="R63" s="18">
        <v>5</v>
      </c>
      <c r="S63" s="24"/>
    </row>
    <row r="64" spans="1:19" x14ac:dyDescent="0.25">
      <c r="A64" s="30"/>
      <c r="B64" s="13" t="s">
        <v>12</v>
      </c>
      <c r="C64" s="14">
        <f t="shared" ref="C64:C69" si="17">D64+E64</f>
        <v>67</v>
      </c>
      <c r="D64" s="26">
        <v>56</v>
      </c>
      <c r="E64" s="27">
        <v>11</v>
      </c>
      <c r="F64" s="14" t="s">
        <v>19</v>
      </c>
      <c r="G64" s="15" t="s">
        <v>19</v>
      </c>
      <c r="H64" s="16" t="s">
        <v>19</v>
      </c>
      <c r="I64" s="14">
        <f>J64+K64</f>
        <v>78</v>
      </c>
      <c r="J64" s="26">
        <v>68</v>
      </c>
      <c r="K64" s="27">
        <v>10</v>
      </c>
      <c r="L64" s="14">
        <f t="shared" si="14"/>
        <v>134</v>
      </c>
      <c r="M64" s="26">
        <v>68</v>
      </c>
      <c r="N64" s="27">
        <v>66</v>
      </c>
      <c r="O64" s="14">
        <f t="shared" si="15"/>
        <v>279</v>
      </c>
      <c r="P64" s="17">
        <f t="shared" si="16"/>
        <v>192</v>
      </c>
      <c r="Q64" s="17">
        <f t="shared" si="16"/>
        <v>87</v>
      </c>
      <c r="R64" s="18">
        <v>82</v>
      </c>
      <c r="S64" s="24"/>
    </row>
    <row r="65" spans="1:19" ht="15.75" thickBot="1" x14ac:dyDescent="0.3">
      <c r="A65" s="31"/>
      <c r="B65" s="19" t="s">
        <v>6</v>
      </c>
      <c r="C65" s="5">
        <f t="shared" si="17"/>
        <v>258</v>
      </c>
      <c r="D65" s="20">
        <f>SUM(D57:D64)</f>
        <v>183</v>
      </c>
      <c r="E65" s="21">
        <f>SUM(E57:E64)</f>
        <v>75</v>
      </c>
      <c r="F65" s="5">
        <f t="shared" ref="F65" si="18">G65+H65</f>
        <v>27</v>
      </c>
      <c r="G65" s="20">
        <f t="shared" ref="G65:H65" si="19">SUM(G57:G64)</f>
        <v>19</v>
      </c>
      <c r="H65" s="21">
        <f t="shared" si="19"/>
        <v>8</v>
      </c>
      <c r="I65" s="5">
        <f t="shared" ref="I65" si="20">J65+K65</f>
        <v>254</v>
      </c>
      <c r="J65" s="20">
        <f t="shared" ref="J65:K65" si="21">SUM(J57:J64)</f>
        <v>183</v>
      </c>
      <c r="K65" s="21">
        <f t="shared" si="21"/>
        <v>71</v>
      </c>
      <c r="L65" s="5">
        <f t="shared" ref="L65" si="22">M65+N65</f>
        <v>480</v>
      </c>
      <c r="M65" s="20">
        <f t="shared" ref="M65:N65" si="23">SUM(M57:M64)</f>
        <v>244</v>
      </c>
      <c r="N65" s="21">
        <f t="shared" si="23"/>
        <v>236</v>
      </c>
      <c r="O65" s="28">
        <f>SUM(O57:O64)</f>
        <v>1019</v>
      </c>
      <c r="P65" s="23">
        <f>SUM(P57:P64)</f>
        <v>629</v>
      </c>
      <c r="Q65" s="23">
        <f>SUM(Q57:Q64)</f>
        <v>390</v>
      </c>
      <c r="R65" s="6">
        <f>SUM(R57:R64)</f>
        <v>215</v>
      </c>
      <c r="S65" s="24"/>
    </row>
    <row r="66" spans="1:19" x14ac:dyDescent="0.25">
      <c r="A66" s="29">
        <v>2022</v>
      </c>
      <c r="B66" s="7" t="s">
        <v>15</v>
      </c>
      <c r="C66" s="8">
        <f t="shared" si="17"/>
        <v>18</v>
      </c>
      <c r="D66" s="9">
        <v>8</v>
      </c>
      <c r="E66" s="10">
        <v>10</v>
      </c>
      <c r="F66" s="8">
        <v>2</v>
      </c>
      <c r="G66" s="26">
        <v>3</v>
      </c>
      <c r="H66" s="10"/>
      <c r="I66" s="8">
        <f t="shared" ref="I66:I71" si="24">J66+K66</f>
        <v>14</v>
      </c>
      <c r="J66" s="26">
        <v>6</v>
      </c>
      <c r="K66" s="27">
        <v>8</v>
      </c>
      <c r="L66" s="14">
        <f t="shared" ref="L66:L73" si="25">M66+N66</f>
        <v>17</v>
      </c>
      <c r="M66" s="26">
        <v>8</v>
      </c>
      <c r="N66" s="27">
        <v>9</v>
      </c>
      <c r="O66" s="25">
        <f t="shared" ref="O66:O73" si="26">SUM(M66:N66,J66:K66,G66:H66,D66:E66)</f>
        <v>52</v>
      </c>
      <c r="P66" s="17">
        <f t="shared" ref="P66:Q73" si="27">SUM(D66,G66,J66,M66)</f>
        <v>25</v>
      </c>
      <c r="Q66" s="17">
        <f t="shared" si="27"/>
        <v>27</v>
      </c>
      <c r="R66" s="12">
        <v>7</v>
      </c>
      <c r="S66" s="24"/>
    </row>
    <row r="67" spans="1:19" x14ac:dyDescent="0.25">
      <c r="A67" s="30"/>
      <c r="B67" s="13" t="s">
        <v>11</v>
      </c>
      <c r="C67" s="14">
        <f t="shared" si="17"/>
        <v>91</v>
      </c>
      <c r="D67" s="26">
        <v>74</v>
      </c>
      <c r="E67" s="27">
        <v>17</v>
      </c>
      <c r="F67" s="14" t="s">
        <v>19</v>
      </c>
      <c r="G67" s="15"/>
      <c r="H67" s="16"/>
      <c r="I67" s="14">
        <f t="shared" si="24"/>
        <v>67</v>
      </c>
      <c r="J67" s="26">
        <v>55</v>
      </c>
      <c r="K67" s="27">
        <v>12</v>
      </c>
      <c r="L67" s="14">
        <f t="shared" si="25"/>
        <v>120</v>
      </c>
      <c r="M67" s="26">
        <v>60</v>
      </c>
      <c r="N67" s="27">
        <v>60</v>
      </c>
      <c r="O67" s="25">
        <f t="shared" si="26"/>
        <v>278</v>
      </c>
      <c r="P67" s="17">
        <f t="shared" si="27"/>
        <v>189</v>
      </c>
      <c r="Q67" s="17">
        <f t="shared" si="27"/>
        <v>89</v>
      </c>
      <c r="R67" s="18">
        <v>31</v>
      </c>
      <c r="S67" s="24"/>
    </row>
    <row r="68" spans="1:19" x14ac:dyDescent="0.25">
      <c r="A68" s="30"/>
      <c r="B68" s="13" t="s">
        <v>14</v>
      </c>
      <c r="C68" s="14">
        <f t="shared" si="17"/>
        <v>17</v>
      </c>
      <c r="D68" s="26">
        <v>9</v>
      </c>
      <c r="E68" s="27">
        <v>8</v>
      </c>
      <c r="F68" s="14" t="s">
        <v>19</v>
      </c>
      <c r="G68" s="15"/>
      <c r="H68" s="16"/>
      <c r="I68" s="14">
        <f t="shared" si="24"/>
        <v>19</v>
      </c>
      <c r="J68" s="26">
        <v>11</v>
      </c>
      <c r="K68" s="27">
        <v>8</v>
      </c>
      <c r="L68" s="14">
        <f t="shared" si="25"/>
        <v>10</v>
      </c>
      <c r="M68" s="26">
        <v>5</v>
      </c>
      <c r="N68" s="27">
        <v>5</v>
      </c>
      <c r="O68" s="25">
        <f t="shared" si="26"/>
        <v>46</v>
      </c>
      <c r="P68" s="17">
        <f t="shared" si="27"/>
        <v>25</v>
      </c>
      <c r="Q68" s="17">
        <f t="shared" si="27"/>
        <v>21</v>
      </c>
      <c r="R68" s="18">
        <v>6</v>
      </c>
      <c r="S68" s="24"/>
    </row>
    <row r="69" spans="1:19" x14ac:dyDescent="0.25">
      <c r="A69" s="30"/>
      <c r="B69" s="13" t="s">
        <v>17</v>
      </c>
      <c r="C69" s="14">
        <f t="shared" si="17"/>
        <v>18</v>
      </c>
      <c r="D69" s="26">
        <v>12</v>
      </c>
      <c r="E69" s="27">
        <v>6</v>
      </c>
      <c r="F69" s="14" t="s">
        <v>19</v>
      </c>
      <c r="G69" s="26"/>
      <c r="H69" s="27"/>
      <c r="I69" s="14">
        <f t="shared" si="24"/>
        <v>13</v>
      </c>
      <c r="J69" s="26">
        <v>7</v>
      </c>
      <c r="K69" s="27">
        <v>6</v>
      </c>
      <c r="L69" s="14">
        <f t="shared" si="25"/>
        <v>4</v>
      </c>
      <c r="M69" s="26">
        <v>2</v>
      </c>
      <c r="N69" s="27">
        <v>2</v>
      </c>
      <c r="O69" s="25">
        <f t="shared" si="26"/>
        <v>35</v>
      </c>
      <c r="P69" s="17">
        <f t="shared" si="27"/>
        <v>21</v>
      </c>
      <c r="Q69" s="17">
        <f t="shared" si="27"/>
        <v>14</v>
      </c>
      <c r="R69" s="18">
        <v>1</v>
      </c>
      <c r="S69" s="24"/>
    </row>
    <row r="70" spans="1:19" x14ac:dyDescent="0.25">
      <c r="A70" s="30"/>
      <c r="B70" s="13" t="s">
        <v>10</v>
      </c>
      <c r="C70" s="14" t="s">
        <v>19</v>
      </c>
      <c r="D70" s="26"/>
      <c r="E70" s="27"/>
      <c r="F70" s="14">
        <v>6</v>
      </c>
      <c r="G70" s="15">
        <v>6</v>
      </c>
      <c r="H70" s="16"/>
      <c r="I70" s="14">
        <f t="shared" si="24"/>
        <v>2</v>
      </c>
      <c r="J70" s="26">
        <v>1</v>
      </c>
      <c r="K70" s="27">
        <v>1</v>
      </c>
      <c r="L70" s="14">
        <f t="shared" si="25"/>
        <v>150</v>
      </c>
      <c r="M70" s="26">
        <v>78</v>
      </c>
      <c r="N70" s="27">
        <v>72</v>
      </c>
      <c r="O70" s="25">
        <f t="shared" si="26"/>
        <v>158</v>
      </c>
      <c r="P70" s="17">
        <f t="shared" si="27"/>
        <v>85</v>
      </c>
      <c r="Q70" s="17">
        <f t="shared" si="27"/>
        <v>73</v>
      </c>
      <c r="R70" s="18">
        <v>47</v>
      </c>
      <c r="S70" s="24"/>
    </row>
    <row r="71" spans="1:19" x14ac:dyDescent="0.25">
      <c r="A71" s="30"/>
      <c r="B71" s="13" t="s">
        <v>13</v>
      </c>
      <c r="C71" s="14">
        <f>D71+E71</f>
        <v>56</v>
      </c>
      <c r="D71" s="26">
        <v>31</v>
      </c>
      <c r="E71" s="27">
        <v>25</v>
      </c>
      <c r="F71" s="14">
        <f>G71+H71</f>
        <v>16</v>
      </c>
      <c r="G71" s="26">
        <v>8</v>
      </c>
      <c r="H71" s="16">
        <v>8</v>
      </c>
      <c r="I71" s="14">
        <f t="shared" si="24"/>
        <v>62</v>
      </c>
      <c r="J71" s="26">
        <v>34</v>
      </c>
      <c r="K71" s="27">
        <v>28</v>
      </c>
      <c r="L71" s="14">
        <f t="shared" si="25"/>
        <v>46</v>
      </c>
      <c r="M71" s="26">
        <v>23</v>
      </c>
      <c r="N71" s="27">
        <v>23</v>
      </c>
      <c r="O71" s="25">
        <f t="shared" si="26"/>
        <v>180</v>
      </c>
      <c r="P71" s="17">
        <f t="shared" si="27"/>
        <v>96</v>
      </c>
      <c r="Q71" s="17">
        <f t="shared" si="27"/>
        <v>84</v>
      </c>
      <c r="R71" s="18">
        <v>41</v>
      </c>
      <c r="S71" s="24"/>
    </row>
    <row r="72" spans="1:19" x14ac:dyDescent="0.25">
      <c r="A72" s="30"/>
      <c r="B72" s="13" t="s">
        <v>16</v>
      </c>
      <c r="C72" s="14">
        <v>2</v>
      </c>
      <c r="D72" s="26">
        <v>2</v>
      </c>
      <c r="E72" s="16"/>
      <c r="F72" s="14">
        <v>2</v>
      </c>
      <c r="G72" s="26">
        <v>2</v>
      </c>
      <c r="H72" s="16"/>
      <c r="I72" s="14">
        <v>4</v>
      </c>
      <c r="J72" s="26">
        <v>4</v>
      </c>
      <c r="K72" s="16"/>
      <c r="L72" s="14">
        <f t="shared" si="25"/>
        <v>9</v>
      </c>
      <c r="M72" s="26">
        <v>5</v>
      </c>
      <c r="N72" s="27">
        <v>4</v>
      </c>
      <c r="O72" s="25">
        <f t="shared" si="26"/>
        <v>17</v>
      </c>
      <c r="P72" s="17">
        <f t="shared" si="27"/>
        <v>13</v>
      </c>
      <c r="Q72" s="17">
        <f t="shared" si="27"/>
        <v>4</v>
      </c>
      <c r="R72" s="18">
        <v>5</v>
      </c>
      <c r="S72" s="24"/>
    </row>
    <row r="73" spans="1:19" x14ac:dyDescent="0.25">
      <c r="A73" s="30"/>
      <c r="B73" s="13" t="s">
        <v>12</v>
      </c>
      <c r="C73" s="14">
        <f>D73+E73</f>
        <v>66</v>
      </c>
      <c r="D73" s="26">
        <v>55</v>
      </c>
      <c r="E73" s="27">
        <v>11</v>
      </c>
      <c r="F73" s="14" t="s">
        <v>19</v>
      </c>
      <c r="G73" s="15"/>
      <c r="H73" s="16"/>
      <c r="I73" s="14">
        <f>J73+K73</f>
        <v>80</v>
      </c>
      <c r="J73" s="26">
        <v>70</v>
      </c>
      <c r="K73" s="27">
        <v>10</v>
      </c>
      <c r="L73" s="14">
        <f t="shared" si="25"/>
        <v>134</v>
      </c>
      <c r="M73" s="26">
        <v>68</v>
      </c>
      <c r="N73" s="27">
        <v>66</v>
      </c>
      <c r="O73" s="14">
        <f t="shared" si="26"/>
        <v>280</v>
      </c>
      <c r="P73" s="17">
        <f t="shared" si="27"/>
        <v>193</v>
      </c>
      <c r="Q73" s="17">
        <f t="shared" si="27"/>
        <v>87</v>
      </c>
      <c r="R73" s="18">
        <v>81</v>
      </c>
      <c r="S73" s="24"/>
    </row>
    <row r="74" spans="1:19" ht="15.75" thickBot="1" x14ac:dyDescent="0.3">
      <c r="A74" s="31"/>
      <c r="B74" s="19" t="s">
        <v>6</v>
      </c>
      <c r="C74" s="5">
        <f>D74+E74</f>
        <v>268</v>
      </c>
      <c r="D74" s="20">
        <f>SUM(D66:D73)</f>
        <v>191</v>
      </c>
      <c r="E74" s="21">
        <f>SUM(E66:E73)</f>
        <v>77</v>
      </c>
      <c r="F74" s="5">
        <f t="shared" ref="F74" si="28">G74+H74</f>
        <v>27</v>
      </c>
      <c r="G74" s="20">
        <f t="shared" ref="G74:H74" si="29">SUM(G66:G73)</f>
        <v>19</v>
      </c>
      <c r="H74" s="21">
        <f t="shared" si="29"/>
        <v>8</v>
      </c>
      <c r="I74" s="5">
        <f t="shared" ref="I74:I80" si="30">J74+K74</f>
        <v>261</v>
      </c>
      <c r="J74" s="20">
        <f t="shared" ref="J74:K74" si="31">SUM(J66:J73)</f>
        <v>188</v>
      </c>
      <c r="K74" s="21">
        <f t="shared" si="31"/>
        <v>73</v>
      </c>
      <c r="L74" s="5">
        <f t="shared" ref="L74:L82" si="32">M74+N74</f>
        <v>490</v>
      </c>
      <c r="M74" s="20">
        <f t="shared" ref="M74:N74" si="33">SUM(M66:M73)</f>
        <v>249</v>
      </c>
      <c r="N74" s="21">
        <f t="shared" si="33"/>
        <v>241</v>
      </c>
      <c r="O74" s="28">
        <f>SUM(O66:O73)</f>
        <v>1046</v>
      </c>
      <c r="P74" s="23">
        <f>SUM(P66:P73)</f>
        <v>647</v>
      </c>
      <c r="Q74" s="23">
        <f>SUM(Q66:Q73)</f>
        <v>399</v>
      </c>
      <c r="R74" s="6">
        <f>SUM(R66:R73)</f>
        <v>219</v>
      </c>
      <c r="S74" s="24"/>
    </row>
    <row r="75" spans="1:19" x14ac:dyDescent="0.25">
      <c r="A75" s="29">
        <v>2023</v>
      </c>
      <c r="B75" s="7" t="s">
        <v>15</v>
      </c>
      <c r="C75" s="8">
        <f t="shared" ref="C75:C78" si="34">D75+E75</f>
        <v>18</v>
      </c>
      <c r="D75" s="9">
        <v>8</v>
      </c>
      <c r="E75" s="10">
        <v>10</v>
      </c>
      <c r="F75" s="8">
        <v>3</v>
      </c>
      <c r="G75" s="26">
        <v>3</v>
      </c>
      <c r="H75" s="10"/>
      <c r="I75" s="8">
        <f t="shared" si="30"/>
        <v>15</v>
      </c>
      <c r="J75" s="26">
        <v>6</v>
      </c>
      <c r="K75" s="27">
        <v>9</v>
      </c>
      <c r="L75" s="14">
        <f t="shared" si="32"/>
        <v>17</v>
      </c>
      <c r="M75" s="26">
        <v>8</v>
      </c>
      <c r="N75" s="27">
        <v>9</v>
      </c>
      <c r="O75" s="25">
        <f t="shared" ref="O75:O82" si="35">SUM(M75:N75,J75:K75,G75:H75,D75:E75)</f>
        <v>53</v>
      </c>
      <c r="P75" s="17">
        <f t="shared" ref="P75:P82" si="36">SUM(D75,G75,J75,M75)</f>
        <v>25</v>
      </c>
      <c r="Q75" s="17">
        <f t="shared" ref="Q75:Q82" si="37">SUM(E75,H75,K75,N75)</f>
        <v>28</v>
      </c>
      <c r="R75" s="12">
        <v>7</v>
      </c>
    </row>
    <row r="76" spans="1:19" x14ac:dyDescent="0.25">
      <c r="A76" s="30"/>
      <c r="B76" s="13" t="s">
        <v>11</v>
      </c>
      <c r="C76" s="14">
        <f t="shared" si="34"/>
        <v>96</v>
      </c>
      <c r="D76" s="26">
        <v>79</v>
      </c>
      <c r="E76" s="27">
        <v>17</v>
      </c>
      <c r="F76" s="14" t="s">
        <v>19</v>
      </c>
      <c r="G76" s="15"/>
      <c r="H76" s="16"/>
      <c r="I76" s="14">
        <f t="shared" si="30"/>
        <v>68</v>
      </c>
      <c r="J76" s="26">
        <v>55</v>
      </c>
      <c r="K76" s="27">
        <v>13</v>
      </c>
      <c r="L76" s="14">
        <f t="shared" si="32"/>
        <v>120</v>
      </c>
      <c r="M76" s="26">
        <v>60</v>
      </c>
      <c r="N76" s="27">
        <v>60</v>
      </c>
      <c r="O76" s="25">
        <f t="shared" si="35"/>
        <v>284</v>
      </c>
      <c r="P76" s="17">
        <f t="shared" si="36"/>
        <v>194</v>
      </c>
      <c r="Q76" s="17">
        <f t="shared" si="37"/>
        <v>90</v>
      </c>
      <c r="R76" s="18">
        <v>31</v>
      </c>
    </row>
    <row r="77" spans="1:19" x14ac:dyDescent="0.25">
      <c r="A77" s="30"/>
      <c r="B77" s="13" t="s">
        <v>14</v>
      </c>
      <c r="C77" s="14">
        <f t="shared" si="34"/>
        <v>17</v>
      </c>
      <c r="D77" s="26">
        <v>9</v>
      </c>
      <c r="E77" s="27">
        <v>8</v>
      </c>
      <c r="F77" s="14" t="s">
        <v>19</v>
      </c>
      <c r="G77" s="15"/>
      <c r="H77" s="16"/>
      <c r="I77" s="14">
        <f t="shared" si="30"/>
        <v>22</v>
      </c>
      <c r="J77" s="26">
        <v>12</v>
      </c>
      <c r="K77" s="27">
        <v>10</v>
      </c>
      <c r="L77" s="14">
        <f t="shared" si="32"/>
        <v>10</v>
      </c>
      <c r="M77" s="26">
        <v>5</v>
      </c>
      <c r="N77" s="27">
        <v>5</v>
      </c>
      <c r="O77" s="25">
        <f t="shared" si="35"/>
        <v>49</v>
      </c>
      <c r="P77" s="17">
        <f t="shared" si="36"/>
        <v>26</v>
      </c>
      <c r="Q77" s="17">
        <f t="shared" si="37"/>
        <v>23</v>
      </c>
      <c r="R77" s="18">
        <v>6</v>
      </c>
    </row>
    <row r="78" spans="1:19" x14ac:dyDescent="0.25">
      <c r="A78" s="30"/>
      <c r="B78" s="13" t="s">
        <v>17</v>
      </c>
      <c r="C78" s="14">
        <f t="shared" si="34"/>
        <v>18</v>
      </c>
      <c r="D78" s="26">
        <v>12</v>
      </c>
      <c r="E78" s="27">
        <v>6</v>
      </c>
      <c r="F78" s="14" t="s">
        <v>19</v>
      </c>
      <c r="G78" s="26"/>
      <c r="H78" s="27"/>
      <c r="I78" s="14">
        <f t="shared" si="30"/>
        <v>13</v>
      </c>
      <c r="J78" s="26">
        <v>7</v>
      </c>
      <c r="K78" s="27">
        <v>6</v>
      </c>
      <c r="L78" s="14">
        <f t="shared" si="32"/>
        <v>6</v>
      </c>
      <c r="M78" s="26">
        <v>3</v>
      </c>
      <c r="N78" s="27">
        <v>3</v>
      </c>
      <c r="O78" s="25">
        <f t="shared" si="35"/>
        <v>37</v>
      </c>
      <c r="P78" s="17">
        <f t="shared" si="36"/>
        <v>22</v>
      </c>
      <c r="Q78" s="17">
        <f t="shared" si="37"/>
        <v>15</v>
      </c>
      <c r="R78" s="18">
        <v>1</v>
      </c>
    </row>
    <row r="79" spans="1:19" x14ac:dyDescent="0.25">
      <c r="A79" s="30"/>
      <c r="B79" s="13" t="s">
        <v>10</v>
      </c>
      <c r="C79" s="14" t="s">
        <v>19</v>
      </c>
      <c r="D79" s="26"/>
      <c r="E79" s="27"/>
      <c r="F79" s="14">
        <v>6</v>
      </c>
      <c r="G79" s="15">
        <v>6</v>
      </c>
      <c r="H79" s="16"/>
      <c r="I79" s="14">
        <f t="shared" si="30"/>
        <v>2</v>
      </c>
      <c r="J79" s="26">
        <v>1</v>
      </c>
      <c r="K79" s="27">
        <v>1</v>
      </c>
      <c r="L79" s="14">
        <f t="shared" si="32"/>
        <v>154</v>
      </c>
      <c r="M79" s="26">
        <v>80</v>
      </c>
      <c r="N79" s="27">
        <v>74</v>
      </c>
      <c r="O79" s="25">
        <f t="shared" si="35"/>
        <v>162</v>
      </c>
      <c r="P79" s="17">
        <f t="shared" si="36"/>
        <v>87</v>
      </c>
      <c r="Q79" s="17">
        <f t="shared" si="37"/>
        <v>75</v>
      </c>
      <c r="R79" s="18">
        <v>49</v>
      </c>
    </row>
    <row r="80" spans="1:19" x14ac:dyDescent="0.25">
      <c r="A80" s="30"/>
      <c r="B80" s="13" t="s">
        <v>13</v>
      </c>
      <c r="C80" s="14">
        <f>D80+E80</f>
        <v>62</v>
      </c>
      <c r="D80" s="26">
        <v>35</v>
      </c>
      <c r="E80" s="27">
        <v>27</v>
      </c>
      <c r="F80" s="14">
        <f>G80+H80</f>
        <v>16</v>
      </c>
      <c r="G80" s="26">
        <v>8</v>
      </c>
      <c r="H80" s="16">
        <v>8</v>
      </c>
      <c r="I80" s="14">
        <f t="shared" si="30"/>
        <v>68</v>
      </c>
      <c r="J80" s="26">
        <v>38</v>
      </c>
      <c r="K80" s="27">
        <v>30</v>
      </c>
      <c r="L80" s="14">
        <f t="shared" si="32"/>
        <v>46</v>
      </c>
      <c r="M80" s="26">
        <v>23</v>
      </c>
      <c r="N80" s="27">
        <v>23</v>
      </c>
      <c r="O80" s="25">
        <f t="shared" si="35"/>
        <v>192</v>
      </c>
      <c r="P80" s="17">
        <f t="shared" si="36"/>
        <v>104</v>
      </c>
      <c r="Q80" s="17">
        <f t="shared" si="37"/>
        <v>88</v>
      </c>
      <c r="R80" s="18">
        <v>41</v>
      </c>
    </row>
    <row r="81" spans="1:18" x14ac:dyDescent="0.25">
      <c r="A81" s="30"/>
      <c r="B81" s="13" t="s">
        <v>16</v>
      </c>
      <c r="C81" s="14">
        <v>2</v>
      </c>
      <c r="D81" s="26">
        <v>2</v>
      </c>
      <c r="E81" s="16"/>
      <c r="F81" s="14">
        <v>2</v>
      </c>
      <c r="G81" s="26">
        <v>2</v>
      </c>
      <c r="H81" s="16"/>
      <c r="I81" s="14">
        <v>4</v>
      </c>
      <c r="J81" s="26">
        <v>4</v>
      </c>
      <c r="K81" s="16"/>
      <c r="L81" s="14">
        <f t="shared" si="32"/>
        <v>13</v>
      </c>
      <c r="M81" s="26">
        <v>7</v>
      </c>
      <c r="N81" s="27">
        <v>6</v>
      </c>
      <c r="O81" s="25">
        <f t="shared" si="35"/>
        <v>21</v>
      </c>
      <c r="P81" s="17">
        <f t="shared" si="36"/>
        <v>15</v>
      </c>
      <c r="Q81" s="17">
        <f t="shared" si="37"/>
        <v>6</v>
      </c>
      <c r="R81" s="18">
        <v>7</v>
      </c>
    </row>
    <row r="82" spans="1:18" x14ac:dyDescent="0.25">
      <c r="A82" s="30"/>
      <c r="B82" s="13" t="s">
        <v>12</v>
      </c>
      <c r="C82" s="14">
        <f>D82+E82</f>
        <v>68</v>
      </c>
      <c r="D82" s="26">
        <v>57</v>
      </c>
      <c r="E82" s="27">
        <v>11</v>
      </c>
      <c r="F82" s="14" t="s">
        <v>19</v>
      </c>
      <c r="G82" s="15"/>
      <c r="H82" s="16"/>
      <c r="I82" s="14">
        <f>J82+K82</f>
        <v>83</v>
      </c>
      <c r="J82" s="26">
        <v>73</v>
      </c>
      <c r="K82" s="27">
        <v>10</v>
      </c>
      <c r="L82" s="14">
        <f t="shared" si="32"/>
        <v>134</v>
      </c>
      <c r="M82" s="26">
        <v>68</v>
      </c>
      <c r="N82" s="27">
        <v>66</v>
      </c>
      <c r="O82" s="14">
        <f t="shared" si="35"/>
        <v>285</v>
      </c>
      <c r="P82" s="17">
        <f t="shared" si="36"/>
        <v>198</v>
      </c>
      <c r="Q82" s="17">
        <f t="shared" si="37"/>
        <v>87</v>
      </c>
      <c r="R82" s="18">
        <v>81</v>
      </c>
    </row>
    <row r="83" spans="1:18" ht="15.75" thickBot="1" x14ac:dyDescent="0.3">
      <c r="A83" s="31"/>
      <c r="B83" s="19" t="s">
        <v>6</v>
      </c>
      <c r="C83" s="5">
        <f>D83+E83</f>
        <v>281</v>
      </c>
      <c r="D83" s="20">
        <f>SUM(D75:D82)</f>
        <v>202</v>
      </c>
      <c r="E83" s="21">
        <f>SUM(E75:E82)</f>
        <v>79</v>
      </c>
      <c r="F83" s="5">
        <f t="shared" ref="F83" si="38">G83+H83</f>
        <v>27</v>
      </c>
      <c r="G83" s="20">
        <f t="shared" ref="G83:H83" si="39">SUM(G75:G82)</f>
        <v>19</v>
      </c>
      <c r="H83" s="21">
        <f t="shared" si="39"/>
        <v>8</v>
      </c>
      <c r="I83" s="5">
        <f t="shared" ref="I83" si="40">J83+K83</f>
        <v>275</v>
      </c>
      <c r="J83" s="20">
        <f t="shared" ref="J83:K83" si="41">SUM(J75:J82)</f>
        <v>196</v>
      </c>
      <c r="K83" s="21">
        <f t="shared" si="41"/>
        <v>79</v>
      </c>
      <c r="L83" s="5">
        <f t="shared" ref="L83" si="42">M83+N83</f>
        <v>500</v>
      </c>
      <c r="M83" s="20">
        <f t="shared" ref="M83:N83" si="43">SUM(M75:M82)</f>
        <v>254</v>
      </c>
      <c r="N83" s="21">
        <f t="shared" si="43"/>
        <v>246</v>
      </c>
      <c r="O83" s="28">
        <f>SUM(O75:O82)</f>
        <v>1083</v>
      </c>
      <c r="P83" s="23">
        <f>SUM(P75:P82)</f>
        <v>671</v>
      </c>
      <c r="Q83" s="23">
        <f>SUM(Q75:Q82)</f>
        <v>412</v>
      </c>
      <c r="R83" s="6">
        <f>SUM(R75:R82)</f>
        <v>223</v>
      </c>
    </row>
    <row r="84" spans="1:18" x14ac:dyDescent="0.25">
      <c r="A84" s="24" t="s">
        <v>20</v>
      </c>
    </row>
    <row r="85" spans="1:18" x14ac:dyDescent="0.25">
      <c r="A85" s="24" t="s">
        <v>21</v>
      </c>
    </row>
  </sheetData>
  <sortState ref="B66:R73">
    <sortCondition ref="B66"/>
  </sortState>
  <mergeCells count="15">
    <mergeCell ref="A75:A83"/>
    <mergeCell ref="A66:A74"/>
    <mergeCell ref="O1:R1"/>
    <mergeCell ref="A57:A65"/>
    <mergeCell ref="A1:B2"/>
    <mergeCell ref="C1:E1"/>
    <mergeCell ref="F1:H1"/>
    <mergeCell ref="I1:K1"/>
    <mergeCell ref="L1:N1"/>
    <mergeCell ref="A21:A29"/>
    <mergeCell ref="A30:A38"/>
    <mergeCell ref="A39:A47"/>
    <mergeCell ref="A48:A56"/>
    <mergeCell ref="A3:A11"/>
    <mergeCell ref="A12:A20"/>
  </mergeCells>
  <pageMargins left="0.7" right="0.7" top="0.78740157499999996" bottom="0.78740157499999996" header="0.3" footer="0.3"/>
  <pageSetup paperSize="9" scale="67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data_UP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Jurecka Martin</cp:lastModifiedBy>
  <dcterms:created xsi:type="dcterms:W3CDTF">2021-04-07T09:03:14Z</dcterms:created>
  <dcterms:modified xsi:type="dcterms:W3CDTF">2024-02-14T09:45:27Z</dcterms:modified>
</cp:coreProperties>
</file>